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929"/>
  <workbookPr autoCompressPictures="0"/>
  <bookViews>
    <workbookView xWindow="0" yWindow="0" windowWidth="25600" windowHeight="15740" tabRatio="500" activeTab="1"/>
  </bookViews>
  <sheets>
    <sheet name="2013 Montessori Data" sheetId="1" r:id="rId1"/>
    <sheet name="Details on spreadsheet" sheetId="2" r:id="rId2"/>
  </sheets>
  <definedNames>
    <definedName name="_xlnm._FilterDatabase" localSheetId="0" hidden="1">'2013 Montessori Data'!$A$1:$Z$302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U302" i="1" l="1"/>
  <c r="T302" i="1"/>
  <c r="Q302" i="1"/>
  <c r="P302" i="1"/>
  <c r="O302" i="1"/>
  <c r="N302" i="1"/>
  <c r="M302" i="1"/>
  <c r="K302" i="1"/>
  <c r="H302" i="1"/>
  <c r="R301" i="1"/>
  <c r="S301" i="1"/>
  <c r="Z301" i="1"/>
  <c r="L301" i="1"/>
  <c r="Y301" i="1"/>
  <c r="R300" i="1"/>
  <c r="S300" i="1"/>
  <c r="Z300" i="1"/>
  <c r="L300" i="1"/>
  <c r="Y300" i="1"/>
  <c r="R299" i="1"/>
  <c r="S299" i="1"/>
  <c r="Z299" i="1"/>
  <c r="L299" i="1"/>
  <c r="Y299" i="1"/>
  <c r="R298" i="1"/>
  <c r="S298" i="1"/>
  <c r="Z298" i="1"/>
  <c r="L298" i="1"/>
  <c r="Y298" i="1"/>
  <c r="R297" i="1"/>
  <c r="S297" i="1"/>
  <c r="Z297" i="1"/>
  <c r="L297" i="1"/>
  <c r="Y297" i="1"/>
  <c r="R296" i="1"/>
  <c r="S296" i="1"/>
  <c r="Z296" i="1"/>
  <c r="L296" i="1"/>
  <c r="Y296" i="1"/>
  <c r="R295" i="1"/>
  <c r="S295" i="1"/>
  <c r="Z295" i="1"/>
  <c r="L295" i="1"/>
  <c r="Y295" i="1"/>
  <c r="R294" i="1"/>
  <c r="S294" i="1"/>
  <c r="Z294" i="1"/>
  <c r="L294" i="1"/>
  <c r="Y294" i="1"/>
  <c r="R293" i="1"/>
  <c r="S293" i="1"/>
  <c r="Z293" i="1"/>
  <c r="L293" i="1"/>
  <c r="Y293" i="1"/>
  <c r="R292" i="1"/>
  <c r="S292" i="1"/>
  <c r="Z292" i="1"/>
  <c r="L292" i="1"/>
  <c r="Y292" i="1"/>
  <c r="R291" i="1"/>
  <c r="S291" i="1"/>
  <c r="Z291" i="1"/>
  <c r="L291" i="1"/>
  <c r="Y291" i="1"/>
  <c r="R290" i="1"/>
  <c r="S290" i="1"/>
  <c r="Z290" i="1"/>
  <c r="L290" i="1"/>
  <c r="Y290" i="1"/>
  <c r="R289" i="1"/>
  <c r="S289" i="1"/>
  <c r="Z289" i="1"/>
  <c r="L289" i="1"/>
  <c r="Y289" i="1"/>
  <c r="R288" i="1"/>
  <c r="S288" i="1"/>
  <c r="Z288" i="1"/>
  <c r="L288" i="1"/>
  <c r="Y288" i="1"/>
  <c r="R287" i="1"/>
  <c r="S287" i="1"/>
  <c r="Z287" i="1"/>
  <c r="L287" i="1"/>
  <c r="Y287" i="1"/>
  <c r="R286" i="1"/>
  <c r="S286" i="1"/>
  <c r="Z286" i="1"/>
  <c r="L286" i="1"/>
  <c r="Y286" i="1"/>
  <c r="R285" i="1"/>
  <c r="S285" i="1"/>
  <c r="Z285" i="1"/>
  <c r="L285" i="1"/>
  <c r="Y285" i="1"/>
  <c r="R284" i="1"/>
  <c r="S284" i="1"/>
  <c r="Z284" i="1"/>
  <c r="L284" i="1"/>
  <c r="Y284" i="1"/>
  <c r="R283" i="1"/>
  <c r="S283" i="1"/>
  <c r="Z283" i="1"/>
  <c r="L283" i="1"/>
  <c r="Y283" i="1"/>
  <c r="R282" i="1"/>
  <c r="S282" i="1"/>
  <c r="Z282" i="1"/>
  <c r="L282" i="1"/>
  <c r="Y282" i="1"/>
  <c r="R281" i="1"/>
  <c r="S281" i="1"/>
  <c r="Z281" i="1"/>
  <c r="L281" i="1"/>
  <c r="Y281" i="1"/>
  <c r="R280" i="1"/>
  <c r="S280" i="1"/>
  <c r="Z280" i="1"/>
  <c r="L280" i="1"/>
  <c r="Y280" i="1"/>
  <c r="R279" i="1"/>
  <c r="S279" i="1"/>
  <c r="Z279" i="1"/>
  <c r="L279" i="1"/>
  <c r="Y279" i="1"/>
  <c r="R278" i="1"/>
  <c r="S278" i="1"/>
  <c r="Z278" i="1"/>
  <c r="L278" i="1"/>
  <c r="Y278" i="1"/>
  <c r="R277" i="1"/>
  <c r="S277" i="1"/>
  <c r="Z277" i="1"/>
  <c r="L277" i="1"/>
  <c r="Y277" i="1"/>
  <c r="R276" i="1"/>
  <c r="S276" i="1"/>
  <c r="Z276" i="1"/>
  <c r="L276" i="1"/>
  <c r="Y276" i="1"/>
  <c r="R275" i="1"/>
  <c r="S275" i="1"/>
  <c r="Z275" i="1"/>
  <c r="L275" i="1"/>
  <c r="Y275" i="1"/>
  <c r="R274" i="1"/>
  <c r="S274" i="1"/>
  <c r="Z274" i="1"/>
  <c r="L274" i="1"/>
  <c r="Y274" i="1"/>
  <c r="R273" i="1"/>
  <c r="S273" i="1"/>
  <c r="Z273" i="1"/>
  <c r="L273" i="1"/>
  <c r="Y273" i="1"/>
  <c r="R272" i="1"/>
  <c r="S272" i="1"/>
  <c r="Z272" i="1"/>
  <c r="L272" i="1"/>
  <c r="Y272" i="1"/>
  <c r="R271" i="1"/>
  <c r="S271" i="1"/>
  <c r="Z271" i="1"/>
  <c r="L271" i="1"/>
  <c r="Y271" i="1"/>
  <c r="R270" i="1"/>
  <c r="S270" i="1"/>
  <c r="Z270" i="1"/>
  <c r="L270" i="1"/>
  <c r="Y270" i="1"/>
  <c r="R269" i="1"/>
  <c r="S269" i="1"/>
  <c r="Z269" i="1"/>
  <c r="L269" i="1"/>
  <c r="Y269" i="1"/>
  <c r="R268" i="1"/>
  <c r="S268" i="1"/>
  <c r="Z268" i="1"/>
  <c r="L268" i="1"/>
  <c r="Y268" i="1"/>
  <c r="R267" i="1"/>
  <c r="S267" i="1"/>
  <c r="Z267" i="1"/>
  <c r="L267" i="1"/>
  <c r="Y267" i="1"/>
  <c r="R266" i="1"/>
  <c r="S266" i="1"/>
  <c r="Z266" i="1"/>
  <c r="L266" i="1"/>
  <c r="Y266" i="1"/>
  <c r="R265" i="1"/>
  <c r="S265" i="1"/>
  <c r="Z265" i="1"/>
  <c r="L265" i="1"/>
  <c r="Y265" i="1"/>
  <c r="R264" i="1"/>
  <c r="S264" i="1"/>
  <c r="Z264" i="1"/>
  <c r="L264" i="1"/>
  <c r="Y264" i="1"/>
  <c r="R263" i="1"/>
  <c r="S263" i="1"/>
  <c r="Z263" i="1"/>
  <c r="L263" i="1"/>
  <c r="Y263" i="1"/>
  <c r="R262" i="1"/>
  <c r="S262" i="1"/>
  <c r="Z262" i="1"/>
  <c r="L262" i="1"/>
  <c r="Y262" i="1"/>
  <c r="R261" i="1"/>
  <c r="S261" i="1"/>
  <c r="Z261" i="1"/>
  <c r="L261" i="1"/>
  <c r="Y261" i="1"/>
  <c r="R260" i="1"/>
  <c r="S260" i="1"/>
  <c r="Z260" i="1"/>
  <c r="L260" i="1"/>
  <c r="Y260" i="1"/>
  <c r="R259" i="1"/>
  <c r="S259" i="1"/>
  <c r="Z259" i="1"/>
  <c r="L259" i="1"/>
  <c r="Y259" i="1"/>
  <c r="R258" i="1"/>
  <c r="S258" i="1"/>
  <c r="Z258" i="1"/>
  <c r="L258" i="1"/>
  <c r="Y258" i="1"/>
  <c r="R257" i="1"/>
  <c r="S257" i="1"/>
  <c r="Z257" i="1"/>
  <c r="L257" i="1"/>
  <c r="Y257" i="1"/>
  <c r="R256" i="1"/>
  <c r="S256" i="1"/>
  <c r="Z256" i="1"/>
  <c r="L256" i="1"/>
  <c r="Y256" i="1"/>
  <c r="R255" i="1"/>
  <c r="S255" i="1"/>
  <c r="Z255" i="1"/>
  <c r="L255" i="1"/>
  <c r="Y255" i="1"/>
  <c r="R254" i="1"/>
  <c r="S254" i="1"/>
  <c r="Z254" i="1"/>
  <c r="L254" i="1"/>
  <c r="Y254" i="1"/>
  <c r="R253" i="1"/>
  <c r="S253" i="1"/>
  <c r="Z253" i="1"/>
  <c r="L253" i="1"/>
  <c r="Y253" i="1"/>
  <c r="R252" i="1"/>
  <c r="S252" i="1"/>
  <c r="Z252" i="1"/>
  <c r="L252" i="1"/>
  <c r="Y252" i="1"/>
  <c r="R251" i="1"/>
  <c r="S251" i="1"/>
  <c r="Z251" i="1"/>
  <c r="L251" i="1"/>
  <c r="Y251" i="1"/>
  <c r="R250" i="1"/>
  <c r="S250" i="1"/>
  <c r="Z250" i="1"/>
  <c r="L250" i="1"/>
  <c r="Y250" i="1"/>
  <c r="R249" i="1"/>
  <c r="S249" i="1"/>
  <c r="Z249" i="1"/>
  <c r="L249" i="1"/>
  <c r="Y249" i="1"/>
  <c r="R248" i="1"/>
  <c r="S248" i="1"/>
  <c r="Z248" i="1"/>
  <c r="L248" i="1"/>
  <c r="Y248" i="1"/>
  <c r="R247" i="1"/>
  <c r="S247" i="1"/>
  <c r="Z247" i="1"/>
  <c r="L247" i="1"/>
  <c r="Y247" i="1"/>
  <c r="R246" i="1"/>
  <c r="S246" i="1"/>
  <c r="Z246" i="1"/>
  <c r="L246" i="1"/>
  <c r="Y246" i="1"/>
  <c r="R245" i="1"/>
  <c r="S245" i="1"/>
  <c r="Z245" i="1"/>
  <c r="L245" i="1"/>
  <c r="Y245" i="1"/>
  <c r="R244" i="1"/>
  <c r="S244" i="1"/>
  <c r="Z244" i="1"/>
  <c r="L244" i="1"/>
  <c r="Y244" i="1"/>
  <c r="R243" i="1"/>
  <c r="S243" i="1"/>
  <c r="Z243" i="1"/>
  <c r="L243" i="1"/>
  <c r="Y243" i="1"/>
  <c r="R242" i="1"/>
  <c r="S242" i="1"/>
  <c r="Z242" i="1"/>
  <c r="L242" i="1"/>
  <c r="Y242" i="1"/>
  <c r="R241" i="1"/>
  <c r="S241" i="1"/>
  <c r="Z241" i="1"/>
  <c r="L241" i="1"/>
  <c r="Y241" i="1"/>
  <c r="R240" i="1"/>
  <c r="S240" i="1"/>
  <c r="Z240" i="1"/>
  <c r="L240" i="1"/>
  <c r="Y240" i="1"/>
  <c r="R239" i="1"/>
  <c r="S239" i="1"/>
  <c r="Z239" i="1"/>
  <c r="L239" i="1"/>
  <c r="Y239" i="1"/>
  <c r="R238" i="1"/>
  <c r="S238" i="1"/>
  <c r="Z238" i="1"/>
  <c r="L238" i="1"/>
  <c r="Y238" i="1"/>
  <c r="R237" i="1"/>
  <c r="S237" i="1"/>
  <c r="Z237" i="1"/>
  <c r="L237" i="1"/>
  <c r="Y237" i="1"/>
  <c r="R236" i="1"/>
  <c r="S236" i="1"/>
  <c r="Z236" i="1"/>
  <c r="L236" i="1"/>
  <c r="Y236" i="1"/>
  <c r="R235" i="1"/>
  <c r="S235" i="1"/>
  <c r="Z235" i="1"/>
  <c r="L235" i="1"/>
  <c r="Y235" i="1"/>
  <c r="R234" i="1"/>
  <c r="S234" i="1"/>
  <c r="Z234" i="1"/>
  <c r="L234" i="1"/>
  <c r="Y234" i="1"/>
  <c r="R233" i="1"/>
  <c r="S233" i="1"/>
  <c r="Z233" i="1"/>
  <c r="L233" i="1"/>
  <c r="Y233" i="1"/>
  <c r="R232" i="1"/>
  <c r="S232" i="1"/>
  <c r="Z232" i="1"/>
  <c r="L232" i="1"/>
  <c r="Y232" i="1"/>
  <c r="R231" i="1"/>
  <c r="S231" i="1"/>
  <c r="Z231" i="1"/>
  <c r="L231" i="1"/>
  <c r="Y231" i="1"/>
  <c r="R230" i="1"/>
  <c r="S230" i="1"/>
  <c r="Z230" i="1"/>
  <c r="L230" i="1"/>
  <c r="Y230" i="1"/>
  <c r="R229" i="1"/>
  <c r="S229" i="1"/>
  <c r="Z229" i="1"/>
  <c r="L229" i="1"/>
  <c r="Y229" i="1"/>
  <c r="R228" i="1"/>
  <c r="S228" i="1"/>
  <c r="Z228" i="1"/>
  <c r="L228" i="1"/>
  <c r="Y228" i="1"/>
  <c r="R227" i="1"/>
  <c r="S227" i="1"/>
  <c r="Z227" i="1"/>
  <c r="L227" i="1"/>
  <c r="Y227" i="1"/>
  <c r="R226" i="1"/>
  <c r="S226" i="1"/>
  <c r="Z226" i="1"/>
  <c r="L226" i="1"/>
  <c r="Y226" i="1"/>
  <c r="R225" i="1"/>
  <c r="S225" i="1"/>
  <c r="Z225" i="1"/>
  <c r="L225" i="1"/>
  <c r="Y225" i="1"/>
  <c r="R224" i="1"/>
  <c r="S224" i="1"/>
  <c r="Z224" i="1"/>
  <c r="L224" i="1"/>
  <c r="Y224" i="1"/>
  <c r="R223" i="1"/>
  <c r="S223" i="1"/>
  <c r="Z223" i="1"/>
  <c r="L223" i="1"/>
  <c r="Y223" i="1"/>
  <c r="R222" i="1"/>
  <c r="S222" i="1"/>
  <c r="Z222" i="1"/>
  <c r="L222" i="1"/>
  <c r="Y222" i="1"/>
  <c r="R221" i="1"/>
  <c r="S221" i="1"/>
  <c r="Z221" i="1"/>
  <c r="L221" i="1"/>
  <c r="Y221" i="1"/>
  <c r="R220" i="1"/>
  <c r="S220" i="1"/>
  <c r="Z220" i="1"/>
  <c r="L220" i="1"/>
  <c r="Y220" i="1"/>
  <c r="R219" i="1"/>
  <c r="S219" i="1"/>
  <c r="Z219" i="1"/>
  <c r="L219" i="1"/>
  <c r="Y219" i="1"/>
  <c r="R218" i="1"/>
  <c r="S218" i="1"/>
  <c r="Z218" i="1"/>
  <c r="L218" i="1"/>
  <c r="Y218" i="1"/>
  <c r="R217" i="1"/>
  <c r="S217" i="1"/>
  <c r="Z217" i="1"/>
  <c r="L217" i="1"/>
  <c r="Y217" i="1"/>
  <c r="R216" i="1"/>
  <c r="S216" i="1"/>
  <c r="Z216" i="1"/>
  <c r="L216" i="1"/>
  <c r="Y216" i="1"/>
  <c r="R215" i="1"/>
  <c r="S215" i="1"/>
  <c r="Z215" i="1"/>
  <c r="L215" i="1"/>
  <c r="Y215" i="1"/>
  <c r="R214" i="1"/>
  <c r="S214" i="1"/>
  <c r="Z214" i="1"/>
  <c r="L214" i="1"/>
  <c r="Y214" i="1"/>
  <c r="R213" i="1"/>
  <c r="S213" i="1"/>
  <c r="Z213" i="1"/>
  <c r="L213" i="1"/>
  <c r="Y213" i="1"/>
  <c r="R212" i="1"/>
  <c r="S212" i="1"/>
  <c r="Z212" i="1"/>
  <c r="L212" i="1"/>
  <c r="Y212" i="1"/>
  <c r="R211" i="1"/>
  <c r="S211" i="1"/>
  <c r="Z211" i="1"/>
  <c r="L211" i="1"/>
  <c r="Y211" i="1"/>
  <c r="R210" i="1"/>
  <c r="S210" i="1"/>
  <c r="Z210" i="1"/>
  <c r="L210" i="1"/>
  <c r="Y210" i="1"/>
  <c r="R209" i="1"/>
  <c r="S209" i="1"/>
  <c r="Z209" i="1"/>
  <c r="L209" i="1"/>
  <c r="Y209" i="1"/>
  <c r="R208" i="1"/>
  <c r="S208" i="1"/>
  <c r="Z208" i="1"/>
  <c r="L208" i="1"/>
  <c r="Y208" i="1"/>
  <c r="R207" i="1"/>
  <c r="S207" i="1"/>
  <c r="Z207" i="1"/>
  <c r="L207" i="1"/>
  <c r="Y207" i="1"/>
  <c r="R206" i="1"/>
  <c r="S206" i="1"/>
  <c r="Z206" i="1"/>
  <c r="L206" i="1"/>
  <c r="Y206" i="1"/>
  <c r="R205" i="1"/>
  <c r="S205" i="1"/>
  <c r="Z205" i="1"/>
  <c r="L205" i="1"/>
  <c r="Y205" i="1"/>
  <c r="R204" i="1"/>
  <c r="S204" i="1"/>
  <c r="Z204" i="1"/>
  <c r="L204" i="1"/>
  <c r="Y204" i="1"/>
  <c r="R203" i="1"/>
  <c r="S203" i="1"/>
  <c r="Z203" i="1"/>
  <c r="L203" i="1"/>
  <c r="Y203" i="1"/>
  <c r="R202" i="1"/>
  <c r="S202" i="1"/>
  <c r="Z202" i="1"/>
  <c r="L202" i="1"/>
  <c r="Y202" i="1"/>
  <c r="R201" i="1"/>
  <c r="S201" i="1"/>
  <c r="Z201" i="1"/>
  <c r="L201" i="1"/>
  <c r="Y201" i="1"/>
  <c r="R200" i="1"/>
  <c r="S200" i="1"/>
  <c r="Z200" i="1"/>
  <c r="L200" i="1"/>
  <c r="Y200" i="1"/>
  <c r="R199" i="1"/>
  <c r="S199" i="1"/>
  <c r="Z199" i="1"/>
  <c r="L199" i="1"/>
  <c r="Y199" i="1"/>
  <c r="R198" i="1"/>
  <c r="S198" i="1"/>
  <c r="Z198" i="1"/>
  <c r="L198" i="1"/>
  <c r="Y198" i="1"/>
  <c r="R197" i="1"/>
  <c r="S197" i="1"/>
  <c r="Z197" i="1"/>
  <c r="L197" i="1"/>
  <c r="Y197" i="1"/>
  <c r="R196" i="1"/>
  <c r="S196" i="1"/>
  <c r="Z196" i="1"/>
  <c r="L196" i="1"/>
  <c r="Y196" i="1"/>
  <c r="R195" i="1"/>
  <c r="S195" i="1"/>
  <c r="Z195" i="1"/>
  <c r="L195" i="1"/>
  <c r="Y195" i="1"/>
  <c r="R194" i="1"/>
  <c r="S194" i="1"/>
  <c r="Z194" i="1"/>
  <c r="L194" i="1"/>
  <c r="Y194" i="1"/>
  <c r="R193" i="1"/>
  <c r="S193" i="1"/>
  <c r="Z193" i="1"/>
  <c r="L193" i="1"/>
  <c r="Y193" i="1"/>
  <c r="R192" i="1"/>
  <c r="S192" i="1"/>
  <c r="Z192" i="1"/>
  <c r="L192" i="1"/>
  <c r="Y192" i="1"/>
  <c r="R191" i="1"/>
  <c r="S191" i="1"/>
  <c r="Z191" i="1"/>
  <c r="L191" i="1"/>
  <c r="Y191" i="1"/>
  <c r="R190" i="1"/>
  <c r="S190" i="1"/>
  <c r="Z190" i="1"/>
  <c r="L190" i="1"/>
  <c r="Y190" i="1"/>
  <c r="R189" i="1"/>
  <c r="S189" i="1"/>
  <c r="Z189" i="1"/>
  <c r="L189" i="1"/>
  <c r="Y189" i="1"/>
  <c r="R188" i="1"/>
  <c r="S188" i="1"/>
  <c r="Z188" i="1"/>
  <c r="L188" i="1"/>
  <c r="Y188" i="1"/>
  <c r="R187" i="1"/>
  <c r="S187" i="1"/>
  <c r="Z187" i="1"/>
  <c r="L187" i="1"/>
  <c r="Y187" i="1"/>
  <c r="R186" i="1"/>
  <c r="S186" i="1"/>
  <c r="Z186" i="1"/>
  <c r="L186" i="1"/>
  <c r="Y186" i="1"/>
  <c r="R185" i="1"/>
  <c r="S185" i="1"/>
  <c r="Z185" i="1"/>
  <c r="L185" i="1"/>
  <c r="Y185" i="1"/>
  <c r="R184" i="1"/>
  <c r="S184" i="1"/>
  <c r="Z184" i="1"/>
  <c r="L184" i="1"/>
  <c r="Y184" i="1"/>
  <c r="R183" i="1"/>
  <c r="S183" i="1"/>
  <c r="Z183" i="1"/>
  <c r="L183" i="1"/>
  <c r="Y183" i="1"/>
  <c r="R182" i="1"/>
  <c r="S182" i="1"/>
  <c r="Z182" i="1"/>
  <c r="L182" i="1"/>
  <c r="Y182" i="1"/>
  <c r="R181" i="1"/>
  <c r="S181" i="1"/>
  <c r="Z181" i="1"/>
  <c r="L181" i="1"/>
  <c r="Y181" i="1"/>
  <c r="R180" i="1"/>
  <c r="S180" i="1"/>
  <c r="Z180" i="1"/>
  <c r="L180" i="1"/>
  <c r="Y180" i="1"/>
  <c r="R179" i="1"/>
  <c r="S179" i="1"/>
  <c r="Z179" i="1"/>
  <c r="L179" i="1"/>
  <c r="Y179" i="1"/>
  <c r="R178" i="1"/>
  <c r="S178" i="1"/>
  <c r="Z178" i="1"/>
  <c r="L178" i="1"/>
  <c r="Y178" i="1"/>
  <c r="R177" i="1"/>
  <c r="S177" i="1"/>
  <c r="Z177" i="1"/>
  <c r="L177" i="1"/>
  <c r="Y177" i="1"/>
  <c r="R176" i="1"/>
  <c r="S176" i="1"/>
  <c r="Z176" i="1"/>
  <c r="L176" i="1"/>
  <c r="Y176" i="1"/>
  <c r="R175" i="1"/>
  <c r="S175" i="1"/>
  <c r="Z175" i="1"/>
  <c r="L175" i="1"/>
  <c r="Y175" i="1"/>
  <c r="R174" i="1"/>
  <c r="S174" i="1"/>
  <c r="Z174" i="1"/>
  <c r="L174" i="1"/>
  <c r="Y174" i="1"/>
  <c r="R173" i="1"/>
  <c r="S173" i="1"/>
  <c r="Z173" i="1"/>
  <c r="L173" i="1"/>
  <c r="Y173" i="1"/>
  <c r="R172" i="1"/>
  <c r="S172" i="1"/>
  <c r="Z172" i="1"/>
  <c r="L172" i="1"/>
  <c r="Y172" i="1"/>
  <c r="R171" i="1"/>
  <c r="S171" i="1"/>
  <c r="Z171" i="1"/>
  <c r="L171" i="1"/>
  <c r="Y171" i="1"/>
  <c r="R170" i="1"/>
  <c r="S170" i="1"/>
  <c r="Z170" i="1"/>
  <c r="L170" i="1"/>
  <c r="Y170" i="1"/>
  <c r="R169" i="1"/>
  <c r="S169" i="1"/>
  <c r="Z169" i="1"/>
  <c r="L169" i="1"/>
  <c r="Y169" i="1"/>
  <c r="R168" i="1"/>
  <c r="S168" i="1"/>
  <c r="Z168" i="1"/>
  <c r="L168" i="1"/>
  <c r="Y168" i="1"/>
  <c r="R167" i="1"/>
  <c r="S167" i="1"/>
  <c r="Z167" i="1"/>
  <c r="L167" i="1"/>
  <c r="Y167" i="1"/>
  <c r="R166" i="1"/>
  <c r="S166" i="1"/>
  <c r="Z166" i="1"/>
  <c r="L166" i="1"/>
  <c r="Y166" i="1"/>
  <c r="R165" i="1"/>
  <c r="S165" i="1"/>
  <c r="Z165" i="1"/>
  <c r="L165" i="1"/>
  <c r="Y165" i="1"/>
  <c r="R164" i="1"/>
  <c r="S164" i="1"/>
  <c r="Z164" i="1"/>
  <c r="L164" i="1"/>
  <c r="Y164" i="1"/>
  <c r="R163" i="1"/>
  <c r="S163" i="1"/>
  <c r="Z163" i="1"/>
  <c r="L163" i="1"/>
  <c r="Y163" i="1"/>
  <c r="R162" i="1"/>
  <c r="S162" i="1"/>
  <c r="Z162" i="1"/>
  <c r="L162" i="1"/>
  <c r="Y162" i="1"/>
  <c r="R161" i="1"/>
  <c r="S161" i="1"/>
  <c r="Z161" i="1"/>
  <c r="L161" i="1"/>
  <c r="Y161" i="1"/>
  <c r="R160" i="1"/>
  <c r="S160" i="1"/>
  <c r="Z160" i="1"/>
  <c r="L160" i="1"/>
  <c r="Y160" i="1"/>
  <c r="R159" i="1"/>
  <c r="S159" i="1"/>
  <c r="Z159" i="1"/>
  <c r="L159" i="1"/>
  <c r="Y159" i="1"/>
  <c r="R158" i="1"/>
  <c r="S158" i="1"/>
  <c r="Z158" i="1"/>
  <c r="L158" i="1"/>
  <c r="Y158" i="1"/>
  <c r="R157" i="1"/>
  <c r="S157" i="1"/>
  <c r="Z157" i="1"/>
  <c r="L157" i="1"/>
  <c r="Y157" i="1"/>
  <c r="R156" i="1"/>
  <c r="S156" i="1"/>
  <c r="Z156" i="1"/>
  <c r="L156" i="1"/>
  <c r="Y156" i="1"/>
  <c r="R155" i="1"/>
  <c r="S155" i="1"/>
  <c r="Z155" i="1"/>
  <c r="L155" i="1"/>
  <c r="Y155" i="1"/>
  <c r="R154" i="1"/>
  <c r="S154" i="1"/>
  <c r="Z154" i="1"/>
  <c r="L154" i="1"/>
  <c r="R153" i="1"/>
  <c r="S153" i="1"/>
  <c r="Z153" i="1"/>
  <c r="L153" i="1"/>
  <c r="Y153" i="1"/>
  <c r="R152" i="1"/>
  <c r="S152" i="1"/>
  <c r="Z152" i="1"/>
  <c r="L152" i="1"/>
  <c r="Y152" i="1"/>
  <c r="R151" i="1"/>
  <c r="S151" i="1"/>
  <c r="Z151" i="1"/>
  <c r="L151" i="1"/>
  <c r="Y151" i="1"/>
  <c r="R150" i="1"/>
  <c r="S150" i="1"/>
  <c r="Z150" i="1"/>
  <c r="L150" i="1"/>
  <c r="Y150" i="1"/>
  <c r="R149" i="1"/>
  <c r="S149" i="1"/>
  <c r="Z149" i="1"/>
  <c r="L149" i="1"/>
  <c r="Y149" i="1"/>
  <c r="R148" i="1"/>
  <c r="S148" i="1"/>
  <c r="Z148" i="1"/>
  <c r="L148" i="1"/>
  <c r="Y148" i="1"/>
  <c r="R147" i="1"/>
  <c r="S147" i="1"/>
  <c r="Z147" i="1"/>
  <c r="L147" i="1"/>
  <c r="Y147" i="1"/>
  <c r="R146" i="1"/>
  <c r="S146" i="1"/>
  <c r="Z146" i="1"/>
  <c r="L146" i="1"/>
  <c r="Y146" i="1"/>
  <c r="R145" i="1"/>
  <c r="S145" i="1"/>
  <c r="Z145" i="1"/>
  <c r="L145" i="1"/>
  <c r="Y145" i="1"/>
  <c r="R144" i="1"/>
  <c r="S144" i="1"/>
  <c r="Z144" i="1"/>
  <c r="L144" i="1"/>
  <c r="Y144" i="1"/>
  <c r="R143" i="1"/>
  <c r="S143" i="1"/>
  <c r="Z143" i="1"/>
  <c r="L143" i="1"/>
  <c r="Y143" i="1"/>
  <c r="R142" i="1"/>
  <c r="S142" i="1"/>
  <c r="Z142" i="1"/>
  <c r="L142" i="1"/>
  <c r="Y142" i="1"/>
  <c r="R141" i="1"/>
  <c r="S141" i="1"/>
  <c r="Z141" i="1"/>
  <c r="L141" i="1"/>
  <c r="Y141" i="1"/>
  <c r="R140" i="1"/>
  <c r="S140" i="1"/>
  <c r="Z140" i="1"/>
  <c r="L140" i="1"/>
  <c r="Y140" i="1"/>
  <c r="R139" i="1"/>
  <c r="S139" i="1"/>
  <c r="Z139" i="1"/>
  <c r="L139" i="1"/>
  <c r="Y139" i="1"/>
  <c r="R138" i="1"/>
  <c r="S138" i="1"/>
  <c r="Z138" i="1"/>
  <c r="L138" i="1"/>
  <c r="Y138" i="1"/>
  <c r="R137" i="1"/>
  <c r="S137" i="1"/>
  <c r="Z137" i="1"/>
  <c r="L137" i="1"/>
  <c r="Y137" i="1"/>
  <c r="R136" i="1"/>
  <c r="S136" i="1"/>
  <c r="Z136" i="1"/>
  <c r="L136" i="1"/>
  <c r="Y136" i="1"/>
  <c r="R135" i="1"/>
  <c r="S135" i="1"/>
  <c r="Z135" i="1"/>
  <c r="L135" i="1"/>
  <c r="Y135" i="1"/>
  <c r="R134" i="1"/>
  <c r="S134" i="1"/>
  <c r="Z134" i="1"/>
  <c r="L134" i="1"/>
  <c r="Y134" i="1"/>
  <c r="R133" i="1"/>
  <c r="S133" i="1"/>
  <c r="Z133" i="1"/>
  <c r="L133" i="1"/>
  <c r="Y133" i="1"/>
  <c r="R132" i="1"/>
  <c r="S132" i="1"/>
  <c r="Z132" i="1"/>
  <c r="L132" i="1"/>
  <c r="Y132" i="1"/>
  <c r="R131" i="1"/>
  <c r="S131" i="1"/>
  <c r="Z131" i="1"/>
  <c r="L131" i="1"/>
  <c r="Y131" i="1"/>
  <c r="R130" i="1"/>
  <c r="S130" i="1"/>
  <c r="Z130" i="1"/>
  <c r="L130" i="1"/>
  <c r="Y130" i="1"/>
  <c r="R129" i="1"/>
  <c r="S129" i="1"/>
  <c r="Z129" i="1"/>
  <c r="L129" i="1"/>
  <c r="Y129" i="1"/>
  <c r="R128" i="1"/>
  <c r="S128" i="1"/>
  <c r="Z128" i="1"/>
  <c r="L128" i="1"/>
  <c r="Y128" i="1"/>
  <c r="R127" i="1"/>
  <c r="S127" i="1"/>
  <c r="Z127" i="1"/>
  <c r="L127" i="1"/>
  <c r="Y127" i="1"/>
  <c r="R126" i="1"/>
  <c r="S126" i="1"/>
  <c r="Z126" i="1"/>
  <c r="L126" i="1"/>
  <c r="Y126" i="1"/>
  <c r="R125" i="1"/>
  <c r="S125" i="1"/>
  <c r="Z125" i="1"/>
  <c r="L125" i="1"/>
  <c r="Y125" i="1"/>
  <c r="R124" i="1"/>
  <c r="S124" i="1"/>
  <c r="Z124" i="1"/>
  <c r="L124" i="1"/>
  <c r="Y124" i="1"/>
  <c r="R123" i="1"/>
  <c r="S123" i="1"/>
  <c r="Z123" i="1"/>
  <c r="L123" i="1"/>
  <c r="Y123" i="1"/>
  <c r="R122" i="1"/>
  <c r="S122" i="1"/>
  <c r="Z122" i="1"/>
  <c r="L122" i="1"/>
  <c r="Y122" i="1"/>
  <c r="R121" i="1"/>
  <c r="S121" i="1"/>
  <c r="Z121" i="1"/>
  <c r="L121" i="1"/>
  <c r="Y121" i="1"/>
  <c r="R120" i="1"/>
  <c r="S120" i="1"/>
  <c r="Z120" i="1"/>
  <c r="L120" i="1"/>
  <c r="Y120" i="1"/>
  <c r="R119" i="1"/>
  <c r="S119" i="1"/>
  <c r="Z119" i="1"/>
  <c r="L119" i="1"/>
  <c r="Y119" i="1"/>
  <c r="R118" i="1"/>
  <c r="S118" i="1"/>
  <c r="Z118" i="1"/>
  <c r="L118" i="1"/>
  <c r="Y118" i="1"/>
  <c r="R117" i="1"/>
  <c r="S117" i="1"/>
  <c r="Z117" i="1"/>
  <c r="L117" i="1"/>
  <c r="Y117" i="1"/>
  <c r="R116" i="1"/>
  <c r="S116" i="1"/>
  <c r="Z116" i="1"/>
  <c r="L116" i="1"/>
  <c r="Y116" i="1"/>
  <c r="R115" i="1"/>
  <c r="S115" i="1"/>
  <c r="Z115" i="1"/>
  <c r="L115" i="1"/>
  <c r="Y115" i="1"/>
  <c r="R114" i="1"/>
  <c r="S114" i="1"/>
  <c r="Z114" i="1"/>
  <c r="L114" i="1"/>
  <c r="Y114" i="1"/>
  <c r="R113" i="1"/>
  <c r="S113" i="1"/>
  <c r="Z113" i="1"/>
  <c r="L113" i="1"/>
  <c r="Y113" i="1"/>
  <c r="R112" i="1"/>
  <c r="S112" i="1"/>
  <c r="Z112" i="1"/>
  <c r="L112" i="1"/>
  <c r="Y112" i="1"/>
  <c r="R111" i="1"/>
  <c r="S111" i="1"/>
  <c r="Z111" i="1"/>
  <c r="L111" i="1"/>
  <c r="Y111" i="1"/>
  <c r="R110" i="1"/>
  <c r="S110" i="1"/>
  <c r="Z110" i="1"/>
  <c r="L110" i="1"/>
  <c r="Y110" i="1"/>
  <c r="R109" i="1"/>
  <c r="S109" i="1"/>
  <c r="Z109" i="1"/>
  <c r="L109" i="1"/>
  <c r="Y109" i="1"/>
  <c r="R108" i="1"/>
  <c r="S108" i="1"/>
  <c r="Z108" i="1"/>
  <c r="L108" i="1"/>
  <c r="Y108" i="1"/>
  <c r="R107" i="1"/>
  <c r="S107" i="1"/>
  <c r="Z107" i="1"/>
  <c r="L107" i="1"/>
  <c r="Y107" i="1"/>
  <c r="R106" i="1"/>
  <c r="S106" i="1"/>
  <c r="Z106" i="1"/>
  <c r="L106" i="1"/>
  <c r="Y106" i="1"/>
  <c r="R105" i="1"/>
  <c r="S105" i="1"/>
  <c r="Z105" i="1"/>
  <c r="L105" i="1"/>
  <c r="Y105" i="1"/>
  <c r="R104" i="1"/>
  <c r="S104" i="1"/>
  <c r="Z104" i="1"/>
  <c r="L104" i="1"/>
  <c r="Y104" i="1"/>
  <c r="R103" i="1"/>
  <c r="S103" i="1"/>
  <c r="Z103" i="1"/>
  <c r="L103" i="1"/>
  <c r="Y103" i="1"/>
  <c r="R102" i="1"/>
  <c r="S102" i="1"/>
  <c r="Z102" i="1"/>
  <c r="L102" i="1"/>
  <c r="Y102" i="1"/>
  <c r="R101" i="1"/>
  <c r="S101" i="1"/>
  <c r="Z101" i="1"/>
  <c r="L101" i="1"/>
  <c r="Y101" i="1"/>
  <c r="R100" i="1"/>
  <c r="S100" i="1"/>
  <c r="Z100" i="1"/>
  <c r="L100" i="1"/>
  <c r="Y100" i="1"/>
  <c r="R99" i="1"/>
  <c r="S99" i="1"/>
  <c r="Z99" i="1"/>
  <c r="L99" i="1"/>
  <c r="Y99" i="1"/>
  <c r="R98" i="1"/>
  <c r="S98" i="1"/>
  <c r="Z98" i="1"/>
  <c r="L98" i="1"/>
  <c r="Y98" i="1"/>
  <c r="R97" i="1"/>
  <c r="S97" i="1"/>
  <c r="Z97" i="1"/>
  <c r="L97" i="1"/>
  <c r="Y97" i="1"/>
  <c r="R96" i="1"/>
  <c r="S96" i="1"/>
  <c r="Z96" i="1"/>
  <c r="L96" i="1"/>
  <c r="Y96" i="1"/>
  <c r="R95" i="1"/>
  <c r="S95" i="1"/>
  <c r="Z95" i="1"/>
  <c r="L95" i="1"/>
  <c r="Y95" i="1"/>
  <c r="R94" i="1"/>
  <c r="S94" i="1"/>
  <c r="Z94" i="1"/>
  <c r="L94" i="1"/>
  <c r="Y94" i="1"/>
  <c r="R93" i="1"/>
  <c r="S93" i="1"/>
  <c r="Z93" i="1"/>
  <c r="Y93" i="1"/>
  <c r="R92" i="1"/>
  <c r="S92" i="1"/>
  <c r="Z92" i="1"/>
  <c r="L92" i="1"/>
  <c r="Y92" i="1"/>
  <c r="R91" i="1"/>
  <c r="S91" i="1"/>
  <c r="Z91" i="1"/>
  <c r="L91" i="1"/>
  <c r="Y91" i="1"/>
  <c r="R90" i="1"/>
  <c r="S90" i="1"/>
  <c r="Z90" i="1"/>
  <c r="L90" i="1"/>
  <c r="Y90" i="1"/>
  <c r="R89" i="1"/>
  <c r="S89" i="1"/>
  <c r="Z89" i="1"/>
  <c r="L89" i="1"/>
  <c r="Y89" i="1"/>
  <c r="R88" i="1"/>
  <c r="S88" i="1"/>
  <c r="Z88" i="1"/>
  <c r="L88" i="1"/>
  <c r="Y88" i="1"/>
  <c r="R87" i="1"/>
  <c r="S87" i="1"/>
  <c r="Z87" i="1"/>
  <c r="L87" i="1"/>
  <c r="Y87" i="1"/>
  <c r="R86" i="1"/>
  <c r="S86" i="1"/>
  <c r="Z86" i="1"/>
  <c r="L86" i="1"/>
  <c r="Y86" i="1"/>
  <c r="R85" i="1"/>
  <c r="S85" i="1"/>
  <c r="Z85" i="1"/>
  <c r="L85" i="1"/>
  <c r="Y85" i="1"/>
  <c r="R84" i="1"/>
  <c r="S84" i="1"/>
  <c r="Z84" i="1"/>
  <c r="L84" i="1"/>
  <c r="Y84" i="1"/>
  <c r="R83" i="1"/>
  <c r="S83" i="1"/>
  <c r="Z83" i="1"/>
  <c r="L83" i="1"/>
  <c r="Y83" i="1"/>
  <c r="R82" i="1"/>
  <c r="S82" i="1"/>
  <c r="Z82" i="1"/>
  <c r="L82" i="1"/>
  <c r="Y82" i="1"/>
  <c r="R81" i="1"/>
  <c r="S81" i="1"/>
  <c r="Z81" i="1"/>
  <c r="L81" i="1"/>
  <c r="Y81" i="1"/>
  <c r="R80" i="1"/>
  <c r="S80" i="1"/>
  <c r="Z80" i="1"/>
  <c r="L80" i="1"/>
  <c r="Y80" i="1"/>
  <c r="R79" i="1"/>
  <c r="S79" i="1"/>
  <c r="Z79" i="1"/>
  <c r="L79" i="1"/>
  <c r="Y79" i="1"/>
  <c r="R78" i="1"/>
  <c r="S78" i="1"/>
  <c r="Z78" i="1"/>
  <c r="L78" i="1"/>
  <c r="Y78" i="1"/>
  <c r="R77" i="1"/>
  <c r="S77" i="1"/>
  <c r="Z77" i="1"/>
  <c r="L77" i="1"/>
  <c r="Y77" i="1"/>
  <c r="R76" i="1"/>
  <c r="S76" i="1"/>
  <c r="Z76" i="1"/>
  <c r="L76" i="1"/>
  <c r="Y76" i="1"/>
  <c r="R75" i="1"/>
  <c r="S75" i="1"/>
  <c r="Z75" i="1"/>
  <c r="L75" i="1"/>
  <c r="Y75" i="1"/>
  <c r="R74" i="1"/>
  <c r="S74" i="1"/>
  <c r="Z74" i="1"/>
  <c r="L74" i="1"/>
  <c r="Y74" i="1"/>
  <c r="R73" i="1"/>
  <c r="S73" i="1"/>
  <c r="Z73" i="1"/>
  <c r="L73" i="1"/>
  <c r="Y73" i="1"/>
  <c r="R72" i="1"/>
  <c r="S72" i="1"/>
  <c r="Z72" i="1"/>
  <c r="L72" i="1"/>
  <c r="Y72" i="1"/>
  <c r="R71" i="1"/>
  <c r="S71" i="1"/>
  <c r="Z71" i="1"/>
  <c r="L71" i="1"/>
  <c r="Y71" i="1"/>
  <c r="R70" i="1"/>
  <c r="S70" i="1"/>
  <c r="Z70" i="1"/>
  <c r="L70" i="1"/>
  <c r="Y70" i="1"/>
  <c r="R69" i="1"/>
  <c r="S69" i="1"/>
  <c r="Z69" i="1"/>
  <c r="L69" i="1"/>
  <c r="Y69" i="1"/>
  <c r="R68" i="1"/>
  <c r="S68" i="1"/>
  <c r="Z68" i="1"/>
  <c r="L68" i="1"/>
  <c r="Y68" i="1"/>
  <c r="R67" i="1"/>
  <c r="S67" i="1"/>
  <c r="Z67" i="1"/>
  <c r="L67" i="1"/>
  <c r="R66" i="1"/>
  <c r="S66" i="1"/>
  <c r="Z66" i="1"/>
  <c r="L66" i="1"/>
  <c r="Y66" i="1"/>
  <c r="R65" i="1"/>
  <c r="S65" i="1"/>
  <c r="Z65" i="1"/>
  <c r="L65" i="1"/>
  <c r="Y65" i="1"/>
  <c r="R64" i="1"/>
  <c r="S64" i="1"/>
  <c r="Z64" i="1"/>
  <c r="L64" i="1"/>
  <c r="Y64" i="1"/>
  <c r="R63" i="1"/>
  <c r="S63" i="1"/>
  <c r="Z63" i="1"/>
  <c r="L63" i="1"/>
  <c r="Y63" i="1"/>
  <c r="R62" i="1"/>
  <c r="S62" i="1"/>
  <c r="Z62" i="1"/>
  <c r="L62" i="1"/>
  <c r="Y62" i="1"/>
  <c r="R61" i="1"/>
  <c r="S61" i="1"/>
  <c r="Z61" i="1"/>
  <c r="L61" i="1"/>
  <c r="Y61" i="1"/>
  <c r="R60" i="1"/>
  <c r="S60" i="1"/>
  <c r="Z60" i="1"/>
  <c r="L60" i="1"/>
  <c r="Y60" i="1"/>
  <c r="R59" i="1"/>
  <c r="S59" i="1"/>
  <c r="Z59" i="1"/>
  <c r="L59" i="1"/>
  <c r="Y59" i="1"/>
  <c r="R58" i="1"/>
  <c r="S58" i="1"/>
  <c r="Z58" i="1"/>
  <c r="L58" i="1"/>
  <c r="Y58" i="1"/>
  <c r="R57" i="1"/>
  <c r="S57" i="1"/>
  <c r="Z57" i="1"/>
  <c r="L57" i="1"/>
  <c r="Y57" i="1"/>
  <c r="R56" i="1"/>
  <c r="S56" i="1"/>
  <c r="Z56" i="1"/>
  <c r="L56" i="1"/>
  <c r="Y56" i="1"/>
  <c r="R55" i="1"/>
  <c r="S55" i="1"/>
  <c r="Z55" i="1"/>
  <c r="L55" i="1"/>
  <c r="Y55" i="1"/>
  <c r="R54" i="1"/>
  <c r="S54" i="1"/>
  <c r="Z54" i="1"/>
  <c r="L54" i="1"/>
  <c r="Y54" i="1"/>
  <c r="R53" i="1"/>
  <c r="S53" i="1"/>
  <c r="Z53" i="1"/>
  <c r="L53" i="1"/>
  <c r="Y53" i="1"/>
  <c r="R52" i="1"/>
  <c r="S52" i="1"/>
  <c r="Z52" i="1"/>
  <c r="L52" i="1"/>
  <c r="Y52" i="1"/>
  <c r="R51" i="1"/>
  <c r="S51" i="1"/>
  <c r="Z51" i="1"/>
  <c r="L51" i="1"/>
  <c r="Y51" i="1"/>
  <c r="R50" i="1"/>
  <c r="S50" i="1"/>
  <c r="Z50" i="1"/>
  <c r="L50" i="1"/>
  <c r="Y50" i="1"/>
  <c r="R49" i="1"/>
  <c r="S49" i="1"/>
  <c r="Z49" i="1"/>
  <c r="L49" i="1"/>
  <c r="Y49" i="1"/>
  <c r="R48" i="1"/>
  <c r="S48" i="1"/>
  <c r="Z48" i="1"/>
  <c r="L48" i="1"/>
  <c r="Y48" i="1"/>
  <c r="R47" i="1"/>
  <c r="S47" i="1"/>
  <c r="Z47" i="1"/>
  <c r="L47" i="1"/>
  <c r="Y47" i="1"/>
  <c r="R46" i="1"/>
  <c r="S46" i="1"/>
  <c r="Z46" i="1"/>
  <c r="L46" i="1"/>
  <c r="Y46" i="1"/>
  <c r="R45" i="1"/>
  <c r="S45" i="1"/>
  <c r="Z45" i="1"/>
  <c r="L45" i="1"/>
  <c r="Y45" i="1"/>
  <c r="R44" i="1"/>
  <c r="S44" i="1"/>
  <c r="Z44" i="1"/>
  <c r="L44" i="1"/>
  <c r="Y44" i="1"/>
  <c r="R43" i="1"/>
  <c r="S43" i="1"/>
  <c r="Z43" i="1"/>
  <c r="L43" i="1"/>
  <c r="Y43" i="1"/>
  <c r="R42" i="1"/>
  <c r="S42" i="1"/>
  <c r="Z42" i="1"/>
  <c r="L42" i="1"/>
  <c r="Y42" i="1"/>
  <c r="R41" i="1"/>
  <c r="S41" i="1"/>
  <c r="Z41" i="1"/>
  <c r="L41" i="1"/>
  <c r="Y41" i="1"/>
  <c r="R40" i="1"/>
  <c r="S40" i="1"/>
  <c r="Z40" i="1"/>
  <c r="L40" i="1"/>
  <c r="Y40" i="1"/>
  <c r="R39" i="1"/>
  <c r="S39" i="1"/>
  <c r="Z39" i="1"/>
  <c r="L39" i="1"/>
  <c r="Y39" i="1"/>
  <c r="R38" i="1"/>
  <c r="S38" i="1"/>
  <c r="Z38" i="1"/>
  <c r="L38" i="1"/>
  <c r="R37" i="1"/>
  <c r="S37" i="1"/>
  <c r="Z37" i="1"/>
  <c r="L37" i="1"/>
  <c r="Y37" i="1"/>
  <c r="R36" i="1"/>
  <c r="S36" i="1"/>
  <c r="Z36" i="1"/>
  <c r="L36" i="1"/>
  <c r="Y36" i="1"/>
  <c r="R35" i="1"/>
  <c r="S35" i="1"/>
  <c r="Z35" i="1"/>
  <c r="L35" i="1"/>
  <c r="Y35" i="1"/>
  <c r="R34" i="1"/>
  <c r="S34" i="1"/>
  <c r="Z34" i="1"/>
  <c r="L34" i="1"/>
  <c r="Y34" i="1"/>
  <c r="R33" i="1"/>
  <c r="S33" i="1"/>
  <c r="Z33" i="1"/>
  <c r="L33" i="1"/>
  <c r="Y33" i="1"/>
  <c r="R32" i="1"/>
  <c r="S32" i="1"/>
  <c r="Z32" i="1"/>
  <c r="L32" i="1"/>
  <c r="Y32" i="1"/>
  <c r="R31" i="1"/>
  <c r="S31" i="1"/>
  <c r="Z31" i="1"/>
  <c r="L31" i="1"/>
  <c r="Y31" i="1"/>
  <c r="R30" i="1"/>
  <c r="S30" i="1"/>
  <c r="Z30" i="1"/>
  <c r="L30" i="1"/>
  <c r="Y30" i="1"/>
  <c r="R29" i="1"/>
  <c r="S29" i="1"/>
  <c r="Z29" i="1"/>
  <c r="L29" i="1"/>
  <c r="Y29" i="1"/>
  <c r="R28" i="1"/>
  <c r="S28" i="1"/>
  <c r="Z28" i="1"/>
  <c r="L28" i="1"/>
  <c r="Y28" i="1"/>
  <c r="R27" i="1"/>
  <c r="S27" i="1"/>
  <c r="Z27" i="1"/>
  <c r="L27" i="1"/>
  <c r="Y27" i="1"/>
  <c r="R26" i="1"/>
  <c r="S26" i="1"/>
  <c r="Z26" i="1"/>
  <c r="L26" i="1"/>
  <c r="Y26" i="1"/>
  <c r="R25" i="1"/>
  <c r="S25" i="1"/>
  <c r="Z25" i="1"/>
  <c r="L25" i="1"/>
  <c r="Y25" i="1"/>
  <c r="R24" i="1"/>
  <c r="S24" i="1"/>
  <c r="Z24" i="1"/>
  <c r="L24" i="1"/>
  <c r="Y24" i="1"/>
  <c r="R23" i="1"/>
  <c r="S23" i="1"/>
  <c r="Z23" i="1"/>
  <c r="L23" i="1"/>
  <c r="Y23" i="1"/>
  <c r="R22" i="1"/>
  <c r="S22" i="1"/>
  <c r="Z22" i="1"/>
  <c r="L22" i="1"/>
  <c r="Y22" i="1"/>
  <c r="R21" i="1"/>
  <c r="S21" i="1"/>
  <c r="Z21" i="1"/>
  <c r="L21" i="1"/>
  <c r="Y21" i="1"/>
  <c r="R20" i="1"/>
  <c r="S20" i="1"/>
  <c r="Z20" i="1"/>
  <c r="L20" i="1"/>
  <c r="Y20" i="1"/>
  <c r="R19" i="1"/>
  <c r="S19" i="1"/>
  <c r="Z19" i="1"/>
  <c r="L19" i="1"/>
  <c r="Y19" i="1"/>
  <c r="R18" i="1"/>
  <c r="S18" i="1"/>
  <c r="Z18" i="1"/>
  <c r="L18" i="1"/>
  <c r="Y18" i="1"/>
  <c r="R17" i="1"/>
  <c r="S17" i="1"/>
  <c r="Z17" i="1"/>
  <c r="L17" i="1"/>
  <c r="Y17" i="1"/>
  <c r="R16" i="1"/>
  <c r="S16" i="1"/>
  <c r="Z16" i="1"/>
  <c r="L16" i="1"/>
  <c r="Y16" i="1"/>
  <c r="R15" i="1"/>
  <c r="S15" i="1"/>
  <c r="Z15" i="1"/>
  <c r="L15" i="1"/>
  <c r="Y15" i="1"/>
  <c r="R14" i="1"/>
  <c r="S14" i="1"/>
  <c r="Z14" i="1"/>
  <c r="L14" i="1"/>
  <c r="Y14" i="1"/>
  <c r="R13" i="1"/>
  <c r="S13" i="1"/>
  <c r="Z13" i="1"/>
  <c r="L13" i="1"/>
  <c r="Y13" i="1"/>
  <c r="R12" i="1"/>
  <c r="S12" i="1"/>
  <c r="Z12" i="1"/>
  <c r="L12" i="1"/>
  <c r="Y12" i="1"/>
  <c r="R11" i="1"/>
  <c r="S11" i="1"/>
  <c r="Z11" i="1"/>
  <c r="L11" i="1"/>
  <c r="Y11" i="1"/>
  <c r="R10" i="1"/>
  <c r="S10" i="1"/>
  <c r="Z10" i="1"/>
  <c r="L10" i="1"/>
  <c r="Y10" i="1"/>
  <c r="R9" i="1"/>
  <c r="S9" i="1"/>
  <c r="Z9" i="1"/>
  <c r="L9" i="1"/>
  <c r="Y9" i="1"/>
  <c r="R8" i="1"/>
  <c r="S8" i="1"/>
  <c r="Z8" i="1"/>
  <c r="L8" i="1"/>
  <c r="Y8" i="1"/>
  <c r="R7" i="1"/>
  <c r="S7" i="1"/>
  <c r="Z7" i="1"/>
  <c r="L7" i="1"/>
  <c r="Y7" i="1"/>
  <c r="R6" i="1"/>
  <c r="S6" i="1"/>
  <c r="Z6" i="1"/>
  <c r="L6" i="1"/>
  <c r="Y6" i="1"/>
  <c r="R5" i="1"/>
  <c r="S5" i="1"/>
  <c r="Z5" i="1"/>
  <c r="L5" i="1"/>
  <c r="Y5" i="1"/>
  <c r="R4" i="1"/>
  <c r="S4" i="1"/>
  <c r="Z4" i="1"/>
  <c r="L4" i="1"/>
  <c r="Y4" i="1"/>
  <c r="R3" i="1"/>
  <c r="S3" i="1"/>
  <c r="Z3" i="1"/>
  <c r="L3" i="1"/>
  <c r="Y3" i="1"/>
  <c r="R2" i="1"/>
  <c r="S2" i="1"/>
  <c r="Z2" i="1"/>
  <c r="L2" i="1"/>
  <c r="Y2" i="1"/>
</calcChain>
</file>

<file path=xl/comments1.xml><?xml version="1.0" encoding="utf-8"?>
<comments xmlns="http://schemas.openxmlformats.org/spreadsheetml/2006/main">
  <authors>
    <author/>
  </authors>
  <commentList>
    <comment ref="W178" authorId="0">
      <text>
        <r>
          <rPr>
            <sz val="12"/>
            <color rgb="FF000000"/>
            <rFont val="Calibri"/>
          </rPr>
          <t>These numbers differ from what is listed for Rapides Parish in the ALLDistrictsPercentages Excel file
	-Katie Brown</t>
        </r>
      </text>
    </comment>
  </commentList>
</comments>
</file>

<file path=xl/sharedStrings.xml><?xml version="1.0" encoding="utf-8"?>
<sst xmlns="http://schemas.openxmlformats.org/spreadsheetml/2006/main" count="2160" uniqueCount="1339">
  <si>
    <t>School Name</t>
  </si>
  <si>
    <t>School Type</t>
  </si>
  <si>
    <t>State Name [Public School] Latest available year</t>
  </si>
  <si>
    <t>School ID - NCES Assigned [Public School] Latest available year</t>
  </si>
  <si>
    <t>Location Address [Public School] 2012-13</t>
  </si>
  <si>
    <t>Location City [Public School] 2012-13</t>
  </si>
  <si>
    <t>Urban?</t>
  </si>
  <si>
    <t>Total Students [Public School] 2012-13</t>
  </si>
  <si>
    <t>Free Lunch Eligible [Public School] 2012-13</t>
  </si>
  <si>
    <t>Reduced-price Lunch Eligible Students [Public School] 2012-13</t>
  </si>
  <si>
    <t>Total Free and Reduced Lunch Students [Public School] 2012-13</t>
  </si>
  <si>
    <t>% Free and Reduced Lunch</t>
  </si>
  <si>
    <t>American Indian/Alaska Native Students [Public School] 2012-13</t>
  </si>
  <si>
    <t>Asian or Asian/Pacific Islander Students [Public School] 2012-13</t>
  </si>
  <si>
    <t>Hispanic Students [Public School] 2012-13</t>
  </si>
  <si>
    <t>Black Students [Public School] 2012-13</t>
  </si>
  <si>
    <t>White Students [Public School] 2012-13</t>
  </si>
  <si>
    <t>% White</t>
  </si>
  <si>
    <t>% Minority</t>
  </si>
  <si>
    <t>Hawaiian Nat./Pacific Isl. Students [Public School] 2012-13</t>
  </si>
  <si>
    <t>Two or More Races Students [Public School] 2012-13</t>
  </si>
  <si>
    <t>Name of District</t>
  </si>
  <si>
    <t>District % FRL</t>
  </si>
  <si>
    <t>District % Minority</t>
  </si>
  <si>
    <t>FRL Diff District</t>
  </si>
  <si>
    <t>Min Diff District</t>
  </si>
  <si>
    <t>MONTESSORI AT COURTADE</t>
  </si>
  <si>
    <t>District</t>
  </si>
  <si>
    <t>Michigan</t>
  </si>
  <si>
    <t>263387008371</t>
  </si>
  <si>
    <t>1111 RASHO RD</t>
  </si>
  <si>
    <t>TRAVERSE CITY</t>
  </si>
  <si>
    <t>TOWN: REMOTE</t>
  </si>
  <si>
    <t>COTTONWOOD SCHOOL</t>
  </si>
  <si>
    <t>Montana</t>
  </si>
  <si>
    <t>300750000353</t>
  </si>
  <si>
    <t>13233 COTTONWOOD RD</t>
  </si>
  <si>
    <t>BOZEMAN</t>
  </si>
  <si>
    <t>BOZEMAN ELEM</t>
  </si>
  <si>
    <t>ROBERT FROST CHARTER SCHOOL</t>
  </si>
  <si>
    <t>Charter</t>
  </si>
  <si>
    <t>New Hampshire</t>
  </si>
  <si>
    <t>330328700703</t>
  </si>
  <si>
    <t>1675 WHITE MOUNTAIN HWY</t>
  </si>
  <si>
    <t>NORTH CONWAY</t>
  </si>
  <si>
    <t>BARTLETT SD</t>
  </si>
  <si>
    <t>PATAGONIA MONTESSORI SCHOOL</t>
  </si>
  <si>
    <t>Arizona</t>
  </si>
  <si>
    <t>040026302083</t>
  </si>
  <si>
    <t>500 NORTH THIRD AVE</t>
  </si>
  <si>
    <t>PATAGONIA</t>
  </si>
  <si>
    <t>PATAGONIA ELEMENTARY</t>
  </si>
  <si>
    <t>MONTESSORI HOUSE CHARTER SCHOOL</t>
  </si>
  <si>
    <t>040028502173</t>
  </si>
  <si>
    <t>2415 NORTH TERRACE CIRCLE</t>
  </si>
  <si>
    <t>MESA</t>
  </si>
  <si>
    <t>URBAN</t>
  </si>
  <si>
    <t>MONTESSORI CHARTER SCHOOL OF FLAGSTAFF - CAMPUS</t>
  </si>
  <si>
    <t>040002001179</t>
  </si>
  <si>
    <t>850 NORTH LOCUST</t>
  </si>
  <si>
    <t>FLAGSTAFF</t>
  </si>
  <si>
    <t>KHALSA SCHOOL</t>
  </si>
  <si>
    <t>040031702202</t>
  </si>
  <si>
    <t>3701 EAST RIVER RD</t>
  </si>
  <si>
    <t>TUCSON</t>
  </si>
  <si>
    <t>MONTESSORI OF THE RIO GRANDE</t>
  </si>
  <si>
    <t>New Mexico</t>
  </si>
  <si>
    <t>350006000894</t>
  </si>
  <si>
    <t>1650 GABALDON DR NW</t>
  </si>
  <si>
    <t>ALBUQUERQUE</t>
  </si>
  <si>
    <t>NORTHEAST WISCONSIN MONTESSORI CHARTER SCHOOL</t>
  </si>
  <si>
    <t>Wisconsin</t>
  </si>
  <si>
    <t>551365002712</t>
  </si>
  <si>
    <t>411 EAST WASHINGTON AVE</t>
  </si>
  <si>
    <t>CLEVELAND</t>
  </si>
  <si>
    <t>SHEBOYGAN AREA SCHOOL DISTRICT</t>
  </si>
  <si>
    <t>MONTESSORI EDUCATION CENTRE CHARTER SCHOOL - MESA</t>
  </si>
  <si>
    <t>040007200834</t>
  </si>
  <si>
    <t>2834 EAST SOUTHERN AVE</t>
  </si>
  <si>
    <t>MONTESSORI EDUCATION CENTRE CHARTER SCHOOL - NORTH</t>
  </si>
  <si>
    <t>040007202264</t>
  </si>
  <si>
    <t>815 NORTH GILBERT RD</t>
  </si>
  <si>
    <t>THE IVY SCHOOL</t>
  </si>
  <si>
    <t>Oregon</t>
  </si>
  <si>
    <t>410000901784</t>
  </si>
  <si>
    <t>4212 NE PRESCOTT ST</t>
  </si>
  <si>
    <t>PORTLAND</t>
  </si>
  <si>
    <t>PORTLAND SD 1J</t>
  </si>
  <si>
    <t>CHINOOK MONTESSORI CHARTER SCHOOL</t>
  </si>
  <si>
    <t>Alaska</t>
  </si>
  <si>
    <t>020060000162</t>
  </si>
  <si>
    <t>3002 INTERNATIONAL ST</t>
  </si>
  <si>
    <t>FAIRBANKS</t>
  </si>
  <si>
    <t>FAIRBANKS NORTH STAR BOROUGH SD</t>
  </si>
  <si>
    <t>MISSION MONTESSORI ACADEMY</t>
  </si>
  <si>
    <t>040021702010</t>
  </si>
  <si>
    <t>12990 EAST SHEA BLVD</t>
  </si>
  <si>
    <t>SCOTTSDALE</t>
  </si>
  <si>
    <t>SCOTTSDALE UNIFIED SD</t>
  </si>
  <si>
    <t>RIVER FALLS PUBLIC MONTESSORI ACADEMY</t>
  </si>
  <si>
    <t>551305002562</t>
  </si>
  <si>
    <t>439 WEST MAPLE ST</t>
  </si>
  <si>
    <t>RIVER FALLS</t>
  </si>
  <si>
    <t>RIVER FALLS SD</t>
  </si>
  <si>
    <t>HELENA FLATS SCHOOL</t>
  </si>
  <si>
    <t>301380000426</t>
  </si>
  <si>
    <t>1000 HELENA FLATS RD</t>
  </si>
  <si>
    <t>KALISPELL</t>
  </si>
  <si>
    <t>KALISPELLS ELEM</t>
  </si>
  <si>
    <t>ST. AUGUSTINE PUBLIC MONTESSORI SCHOOL (SAPMS)</t>
  </si>
  <si>
    <t>Florida</t>
  </si>
  <si>
    <t>120174008088</t>
  </si>
  <si>
    <t>7A WILLIAMS ST</t>
  </si>
  <si>
    <t>SAINT AUGUSTINE</t>
  </si>
  <si>
    <t>ST. JOHNS</t>
  </si>
  <si>
    <t>MILL FALLS CHARTER SCHOOL</t>
  </si>
  <si>
    <t>330328000699</t>
  </si>
  <si>
    <t>100 WILLIAM LOEB DR</t>
  </si>
  <si>
    <t>MANCHESTER</t>
  </si>
  <si>
    <t>MANCHESTER SD</t>
  </si>
  <si>
    <t>HOWE TRAINABLE CENTER AND MONTESSORI</t>
  </si>
  <si>
    <t>261160004612</t>
  </si>
  <si>
    <t>18000 OAKWOOD BLVD</t>
  </si>
  <si>
    <t>DEARBORN</t>
  </si>
  <si>
    <t>DEARBORN CITY SCHOOLS</t>
  </si>
  <si>
    <t>LEWIS AND CLARK MONTESSORI CHARTER SCHOOL</t>
  </si>
  <si>
    <t>410600001757</t>
  </si>
  <si>
    <t>14151 SE 242ND</t>
  </si>
  <si>
    <t>DAMASCUS</t>
  </si>
  <si>
    <t>GRESHAM-BARLOW SCHOOL DISTRICT</t>
  </si>
  <si>
    <t>FOUNTAIN HILLS CHARTER SCHOOL</t>
  </si>
  <si>
    <t>040011301601</t>
  </si>
  <si>
    <t>15055 NORTH FOUNTAIN HILLS BOU</t>
  </si>
  <si>
    <t>FOUNTAIN HILLS</t>
  </si>
  <si>
    <t>FOUNTAIN HILLS UNIFIED</t>
  </si>
  <si>
    <t>WAUWATOSA MONTESSORI SCHOOL</t>
  </si>
  <si>
    <t>551599002884</t>
  </si>
  <si>
    <t>12121 WEST NORTH AVE</t>
  </si>
  <si>
    <t>WAUWATOSA</t>
  </si>
  <si>
    <t>WAUWATOSA SD</t>
  </si>
  <si>
    <t>KEYSTONE MONTESSORI CHARTER SCHOOL</t>
  </si>
  <si>
    <t>040016501755</t>
  </si>
  <si>
    <t>1025 EAST LIBERTY LN</t>
  </si>
  <si>
    <t>PHOENIX</t>
  </si>
  <si>
    <t>KYRENE ELEMENTARY DISTRICT</t>
  </si>
  <si>
    <t>SOLDOTNA MONTESSORI CHARTER SCHOOL</t>
  </si>
  <si>
    <t>020039000448</t>
  </si>
  <si>
    <t>162 EAST PARK ST</t>
  </si>
  <si>
    <t>SOLDOTNA</t>
  </si>
  <si>
    <t>KENSAI PENINSULA BOUROUGH SD</t>
  </si>
  <si>
    <t>GREENHOUSE MONTESSORI SCHOOL</t>
  </si>
  <si>
    <t>040086503327</t>
  </si>
  <si>
    <t>505 SOUTH GILBERT RD</t>
  </si>
  <si>
    <t>GILBERT</t>
  </si>
  <si>
    <t>GILBERT UNIFIED</t>
  </si>
  <si>
    <t>COMMUNITY MONTESSORI CHARTER SCHOOL</t>
  </si>
  <si>
    <t>Maryland</t>
  </si>
  <si>
    <t>240048001713</t>
  </si>
  <si>
    <t>3015 UPTON DR</t>
  </si>
  <si>
    <t>KENSINGTON</t>
  </si>
  <si>
    <t>MONTGOMERY COUNTY PUBLIC SCHOOLS</t>
  </si>
  <si>
    <t>DRUMMOND ELEMENTARY</t>
  </si>
  <si>
    <t>Magnet</t>
  </si>
  <si>
    <t>Illinois</t>
  </si>
  <si>
    <t>550381000398</t>
  </si>
  <si>
    <t>52440 EASTERN AVE</t>
  </si>
  <si>
    <t>CHICAGO</t>
  </si>
  <si>
    <t>CITY OF CHICAGO SD</t>
  </si>
  <si>
    <t>TCAPS MONTESSORI SCHOOL</t>
  </si>
  <si>
    <t>263387001719</t>
  </si>
  <si>
    <t>1009 SOUTH OAK ST</t>
  </si>
  <si>
    <t>PETOSKEY MONTESSORI ELEM. SCHOOL</t>
  </si>
  <si>
    <t>262793000829</t>
  </si>
  <si>
    <t>1560 EAST MITCHELL RD</t>
  </si>
  <si>
    <t>PETOSKEY</t>
  </si>
  <si>
    <t>PUBLIC SCHOOLS OF PETOSKEY</t>
  </si>
  <si>
    <t>RIDGELINE MONTESSORI</t>
  </si>
  <si>
    <t>410474001491</t>
  </si>
  <si>
    <t>4500 WEST AMAZON DR</t>
  </si>
  <si>
    <t>EUGENE</t>
  </si>
  <si>
    <t>EUGENE SD 4J</t>
  </si>
  <si>
    <t>THE COMMUNITY ROOTS SCHOOL</t>
  </si>
  <si>
    <t>411145001769</t>
  </si>
  <si>
    <t>330 NORTH JAMES ST</t>
  </si>
  <si>
    <t>SILVERTON</t>
  </si>
  <si>
    <t>SILVER FALLS SD 4J</t>
  </si>
  <si>
    <t>BUCKS COUNTY MONTESSORI CS</t>
  </si>
  <si>
    <t>Pennsylvania</t>
  </si>
  <si>
    <t>420006900562</t>
  </si>
  <si>
    <t>219 TYBURN RD</t>
  </si>
  <si>
    <t>FAIRLESS HILLS</t>
  </si>
  <si>
    <t>PENNSBURY SD</t>
  </si>
  <si>
    <t>HERMOSA MONTESSORI CHARTER</t>
  </si>
  <si>
    <t>040011501617</t>
  </si>
  <si>
    <t>12051 EAST FT. LOWELL</t>
  </si>
  <si>
    <t>STERLING MONTESSORI ACADEMY</t>
  </si>
  <si>
    <t>North Carolina</t>
  </si>
  <si>
    <t>370004602361</t>
  </si>
  <si>
    <t>202 TREYBROOKE DR</t>
  </si>
  <si>
    <t>MORRISVILLE</t>
  </si>
  <si>
    <t>Wake County</t>
  </si>
  <si>
    <t>EAGLE PEAK MONTESSORI</t>
  </si>
  <si>
    <t>California</t>
  </si>
  <si>
    <t>062637008688</t>
  </si>
  <si>
    <t>800 HUTCHINSON RD</t>
  </si>
  <si>
    <t>WALNUT CREEK</t>
  </si>
  <si>
    <t>MOUNT DIABLO UNIFIED</t>
  </si>
  <si>
    <t>EAST COOPER MONTESSORI CHARTER</t>
  </si>
  <si>
    <t>South Carolina</t>
  </si>
  <si>
    <t>450144000856</t>
  </si>
  <si>
    <t>250 PONSBURY RD</t>
  </si>
  <si>
    <t>MOUNT PLEASANT</t>
  </si>
  <si>
    <t>CHARLESTON</t>
  </si>
  <si>
    <t>ANTIOCH CHARTER ACADEMY</t>
  </si>
  <si>
    <t>3325 HACIENDA WAY</t>
  </si>
  <si>
    <t>ANTIOCH</t>
  </si>
  <si>
    <t>ANTIOCH UNIFIED</t>
  </si>
  <si>
    <t>Douglas County Schools MONTESSORI CHARTER SCHOOL</t>
  </si>
  <si>
    <t>Colorado</t>
  </si>
  <si>
    <t>080345001581</t>
  </si>
  <si>
    <t>311 EAST CASTLE PINES PARKWAY</t>
  </si>
  <si>
    <t>CASTLE ROCK</t>
  </si>
  <si>
    <t>DOUGLAS COUNTY SCHOOL DISTRICT</t>
  </si>
  <si>
    <t>HIGH DESERT MONTESSORI CHARTER SCHOOL</t>
  </si>
  <si>
    <t>Nevada</t>
  </si>
  <si>
    <t>320048000561</t>
  </si>
  <si>
    <t>2590 OROVADA ST</t>
  </si>
  <si>
    <t>RENO</t>
  </si>
  <si>
    <t>WASHOE COUNTY SD</t>
  </si>
  <si>
    <t>CENTRAL MONTESSORI  ELEMENTARY</t>
  </si>
  <si>
    <t>Minnesota</t>
  </si>
  <si>
    <t>271227001757</t>
  </si>
  <si>
    <t>200 SW 4TH ST</t>
  </si>
  <si>
    <t>FOREST LAKE</t>
  </si>
  <si>
    <t>FOREST LAKE PUBLIC SD</t>
  </si>
  <si>
    <t>COMPASS MONTESSORI - WHEAT RIDGE CHARTER SCHOOL</t>
  </si>
  <si>
    <t>080480001649</t>
  </si>
  <si>
    <t>10399 WEST 44TH AVE</t>
  </si>
  <si>
    <t>WHEAT RIDGE</t>
  </si>
  <si>
    <t>JEFFERSON COUNTY SD NO. R-1</t>
  </si>
  <si>
    <t>SWAN RIVER MONTESSORI CHARTER SCH</t>
  </si>
  <si>
    <t>270024903309</t>
  </si>
  <si>
    <t>500 MAPLE ST</t>
  </si>
  <si>
    <t>MONTICELLO</t>
  </si>
  <si>
    <t>MONTICELLO PUBLIC SD</t>
  </si>
  <si>
    <t>SILVER SANDS MONTESSORI</t>
  </si>
  <si>
    <t>320000100781</t>
  </si>
  <si>
    <t>1841 WHITNEY MESA DR</t>
  </si>
  <si>
    <t>HENDERSON</t>
  </si>
  <si>
    <t>CLARK COUNTY SD</t>
  </si>
  <si>
    <t>MONTESSORI PEAKS CHARTER ACADEMY</t>
  </si>
  <si>
    <t>080480001607</t>
  </si>
  <si>
    <t>9904 WEST CAPRI AVE</t>
  </si>
  <si>
    <t>LITTLETON</t>
  </si>
  <si>
    <t>LITTLETON SD # 6, COUNTY OF ARAPAHOE</t>
  </si>
  <si>
    <t>KEY WEST MONTESSORI CHARTER SCHOOL, INC</t>
  </si>
  <si>
    <t>120132003440</t>
  </si>
  <si>
    <t>1400 UNITED ST</t>
  </si>
  <si>
    <t>KEY WEST</t>
  </si>
  <si>
    <t>MONROE</t>
  </si>
  <si>
    <t>SHERWOOD MONTESSORI</t>
  </si>
  <si>
    <t>060837012750</t>
  </si>
  <si>
    <t>746 MOSS AVE</t>
  </si>
  <si>
    <t>CHICO</t>
  </si>
  <si>
    <t>CHICO UNIFIED</t>
  </si>
  <si>
    <t>ISLAND MONTESSORICHARTER</t>
  </si>
  <si>
    <t>6339 CAROLINA BEACH RD</t>
  </si>
  <si>
    <t>WILMINGTON</t>
  </si>
  <si>
    <t>NEW HANOVER COUNTY SCHOOLS</t>
  </si>
  <si>
    <t>CALIFORNIA MONTESSORI PROJECT-SHINGLE SPRINGS CAMP</t>
  </si>
  <si>
    <t>060627011580</t>
  </si>
  <si>
    <t>4645 BUCKEYE RD</t>
  </si>
  <si>
    <t>SHINGLE SPRINGS</t>
  </si>
  <si>
    <t>BUCKEYE UNION ELEMENTARY</t>
  </si>
  <si>
    <t>MONOCACY VALLEY MONTESSORI SCHOOL</t>
  </si>
  <si>
    <t>240033001187</t>
  </si>
  <si>
    <t>217 DILL AVE</t>
  </si>
  <si>
    <t>FREDERICK</t>
  </si>
  <si>
    <t>FREDERICK COUNTY PUBLIC SCHOOLS</t>
  </si>
  <si>
    <t>WILLOW OAK MONTESSORI</t>
  </si>
  <si>
    <t>50101 GOVERNORS DR</t>
  </si>
  <si>
    <t>CHAPEL HILL</t>
  </si>
  <si>
    <t>CHATHAM COUNTY SCHOOLS</t>
  </si>
  <si>
    <t>ST. VRAIN COMMUNITY MONTESSORI SCHOOL</t>
  </si>
  <si>
    <t>080537006430</t>
  </si>
  <si>
    <t>1067 SOUTH HOVER ST PMB E235</t>
  </si>
  <si>
    <t>LONGMONT</t>
  </si>
  <si>
    <t>ST VRAIN VALLEY SD #RE1J</t>
  </si>
  <si>
    <t>SAGE MONTESSORI CHARTER SCHOOL</t>
  </si>
  <si>
    <t>350015701092</t>
  </si>
  <si>
    <t>3809 DOUGLAS MAC ARTHUR NE</t>
  </si>
  <si>
    <t>COMPASS MONTESSORI - GOLDEN CHARTER SCHOOL</t>
  </si>
  <si>
    <t>080480001766</t>
  </si>
  <si>
    <t>4441 SALVIA ST</t>
  </si>
  <si>
    <t>GOLDEN</t>
  </si>
  <si>
    <t>COUNTRYSIDE MONTESSORI ACADEMY</t>
  </si>
  <si>
    <t>120153003916</t>
  </si>
  <si>
    <t>5852 EHREN CUTOFF</t>
  </si>
  <si>
    <t>LAND O LAKES</t>
  </si>
  <si>
    <t>PASCO</t>
  </si>
  <si>
    <t>MAGNOLIA MONTESSORI ACADEMY</t>
  </si>
  <si>
    <t>1540 NEW JERSEY</t>
  </si>
  <si>
    <t>LAKELAND</t>
  </si>
  <si>
    <t>POLK COUNTY SD</t>
  </si>
  <si>
    <t>GEIST MONTESSORI ACADEMY</t>
  </si>
  <si>
    <t>Indiana</t>
  </si>
  <si>
    <t>180006102387</t>
  </si>
  <si>
    <t>13942 EAST 96TH ST</t>
  </si>
  <si>
    <t>MCCORDSVILLE</t>
  </si>
  <si>
    <t>HAMILTON SOUTHEASTERN SCHOOLS</t>
  </si>
  <si>
    <t>ACE CHARTER</t>
  </si>
  <si>
    <t>215 E FOREST AVE</t>
  </si>
  <si>
    <t>NEENAH</t>
  </si>
  <si>
    <t>NEENAH JOINT SCHOOL DISTRICT</t>
  </si>
  <si>
    <t>CARSON CITY MONTESSORI CHARTER SCHOOL</t>
  </si>
  <si>
    <t>320039000569</t>
  </si>
  <si>
    <t>2263 MOUTON DR</t>
  </si>
  <si>
    <t>CARSON CITY</t>
  </si>
  <si>
    <t>CARSON CITY SCHOOL DISTRICT</t>
  </si>
  <si>
    <t>WASHINGTON MONTESSORI</t>
  </si>
  <si>
    <t>370010102502</t>
  </si>
  <si>
    <t>2330 OLD BATH HWY</t>
  </si>
  <si>
    <t>WASHINGTON</t>
  </si>
  <si>
    <t>urban</t>
  </si>
  <si>
    <t>MONTESSORI ACADEMY</t>
  </si>
  <si>
    <t>040039902325</t>
  </si>
  <si>
    <t>6050 NORTH INVERGORDON</t>
  </si>
  <si>
    <t>PARADISE VALLEY</t>
  </si>
  <si>
    <t>VILLA MONTESSORI - PHOENIX CAMPUS</t>
  </si>
  <si>
    <t>040005400756</t>
  </si>
  <si>
    <t>4535 NORTH 28TH ST</t>
  </si>
  <si>
    <t>MADISON ELEMENTARY DISTRICT</t>
  </si>
  <si>
    <t>MONTESSORI OF WINTER GARDEN CHARTER</t>
  </si>
  <si>
    <t>120144007955</t>
  </si>
  <si>
    <t>855 EAST PLANT ST</t>
  </si>
  <si>
    <t>WINTER GARDEN</t>
  </si>
  <si>
    <t>ORANGE</t>
  </si>
  <si>
    <t>WORLD LEARNER CHARTER SCHOOL</t>
  </si>
  <si>
    <t>270011602606</t>
  </si>
  <si>
    <t>112050 HUNDERTMARK RD</t>
  </si>
  <si>
    <t>CHASKA</t>
  </si>
  <si>
    <t>EASTERN CARVER COUNTY PUBLIC SCHOOL</t>
  </si>
  <si>
    <t>APPLETON PUBLIC MONTESSORI</t>
  </si>
  <si>
    <t>550039002583</t>
  </si>
  <si>
    <t>2725 EAST FOREST ST</t>
  </si>
  <si>
    <t>APPLETON</t>
  </si>
  <si>
    <t>NORTH FORK MONTESSORI SCHOOL</t>
  </si>
  <si>
    <t>080333001930</t>
  </si>
  <si>
    <t>397 BULLDOG ST</t>
  </si>
  <si>
    <t>HOTCHKISS</t>
  </si>
  <si>
    <t>DELTA COUNTY SD</t>
  </si>
  <si>
    <t>ANTIOCH CHARTER ACADEMY II</t>
  </si>
  <si>
    <t>Califonia</t>
  </si>
  <si>
    <t>1201 WEST TENTH ST</t>
  </si>
  <si>
    <t>BUENA VISTA ELEMENTARY SCHOOL</t>
  </si>
  <si>
    <t>080306000225</t>
  </si>
  <si>
    <t>924 WEST PIKES PEAK AVE</t>
  </si>
  <si>
    <t>COLORADO SPRINGS</t>
  </si>
  <si>
    <t>COLORADO SPRINGS DISTRICT 11</t>
  </si>
  <si>
    <t>OKEMOS PUBLIC MONTESSORI-CENTRAL</t>
  </si>
  <si>
    <t>262628001681</t>
  </si>
  <si>
    <t>4406 OKEMOS RD</t>
  </si>
  <si>
    <t>OKEMOS</t>
  </si>
  <si>
    <t>OKEMOS PUBLIC SCHOOLS</t>
  </si>
  <si>
    <t>CORPUS CHRISTI MONTESSORI SCHOOL</t>
  </si>
  <si>
    <t>Texas</t>
  </si>
  <si>
    <t>480027911317</t>
  </si>
  <si>
    <t>3530 GOLLIHAR RD</t>
  </si>
  <si>
    <t>CORPUS CHRISTI</t>
  </si>
  <si>
    <t>CORPUS CHRISTI ISD</t>
  </si>
  <si>
    <t>CARROLL CREEK MONTESSORI PUBLIC CHARTER SCHOOL</t>
  </si>
  <si>
    <t>240033001712</t>
  </si>
  <si>
    <t>7215 CORPORATE COURT</t>
  </si>
  <si>
    <t>TREASURE VILLAGE MONTESSORI CHARTER SCHOOL</t>
  </si>
  <si>
    <t>120132003619</t>
  </si>
  <si>
    <t>86731 OVERSEAS HWY</t>
  </si>
  <si>
    <t>ISLAMORADA</t>
  </si>
  <si>
    <t>MONROE COUNTY SD</t>
  </si>
  <si>
    <t>COASTAL MONTESSORI CHARTER</t>
  </si>
  <si>
    <t>450228001607</t>
  </si>
  <si>
    <t>247 WILDCAT WAY</t>
  </si>
  <si>
    <t>PAWLEYS ISLAND</t>
  </si>
  <si>
    <t>GEORGETOWN 01</t>
  </si>
  <si>
    <t>COWLES ELEMENTARY SCHOOL</t>
  </si>
  <si>
    <t>Iowa</t>
  </si>
  <si>
    <t>190897002011</t>
  </si>
  <si>
    <t>6401 COLLEGE AVE</t>
  </si>
  <si>
    <t>DES MOINES</t>
  </si>
  <si>
    <t>DES MOINES INDEPENDENT COMMUNITY SD</t>
  </si>
  <si>
    <t>PORTAGE COLLAB MONTESSORI MIDDLE SCHOOL</t>
  </si>
  <si>
    <t>Ohio</t>
  </si>
  <si>
    <t>390437103213</t>
  </si>
  <si>
    <t>1000 55TH ST NE</t>
  </si>
  <si>
    <t>CANTON</t>
  </si>
  <si>
    <t>PLAIN LOCAL</t>
  </si>
  <si>
    <t>MONTESSORI SCHOOLHOUSE</t>
  </si>
  <si>
    <t>040012601778</t>
  </si>
  <si>
    <t>1301 EAST FT. LOWELL RD</t>
  </si>
  <si>
    <t>KHALSA MONTESSORI ELEMENTARY SCHOOL - PHOENIX</t>
  </si>
  <si>
    <t>040006900826</t>
  </si>
  <si>
    <t>2536 NORTH 3RD ST</t>
  </si>
  <si>
    <t>PHOENIX ELEMENARY DISTRICT</t>
  </si>
  <si>
    <t>MT. CLEMENS MONTESSORI ACADEMY</t>
  </si>
  <si>
    <t>260028301646</t>
  </si>
  <si>
    <t>1070 HAMPTON RD</t>
  </si>
  <si>
    <t>MOUNT CLEMENS</t>
  </si>
  <si>
    <t>MOUNT CLEMENS COMMUNITY SD</t>
  </si>
  <si>
    <t>MESSMORE ELEMENTARY SCHOOL</t>
  </si>
  <si>
    <t>263447007437</t>
  </si>
  <si>
    <t>8742 DILL DR</t>
  </si>
  <si>
    <t>STERLING HEIGHTS</t>
  </si>
  <si>
    <t>UTICA COMMUNITY SCHOOLS</t>
  </si>
  <si>
    <t>GREAT RIVER SCHOOL</t>
  </si>
  <si>
    <t>270034404093</t>
  </si>
  <si>
    <t>1326 ENERGY PARK DR</t>
  </si>
  <si>
    <t>SAINT PAUL</t>
  </si>
  <si>
    <t>RIVER MONTESSORI ELEMENTARY CHARTER</t>
  </si>
  <si>
    <t>060133812549</t>
  </si>
  <si>
    <t>3880 CYPRESS DR</t>
  </si>
  <si>
    <t>PETALUMA</t>
  </si>
  <si>
    <t>OLD ADOBE UNION</t>
  </si>
  <si>
    <t>GOLDEN OAK MONTESSORI OF HAYWARD</t>
  </si>
  <si>
    <t>061674012426</t>
  </si>
  <si>
    <t>951 PALISADE ST</t>
  </si>
  <si>
    <t>HAYWARD</t>
  </si>
  <si>
    <t>HAYWARD UNIFIED</t>
  </si>
  <si>
    <t>HILL VIEW MONTESSORI CHARTER PUBLIC SCHOOL</t>
  </si>
  <si>
    <t>Massachusetts</t>
  </si>
  <si>
    <t>250008301846</t>
  </si>
  <si>
    <t>75 FOUNDATION AVE</t>
  </si>
  <si>
    <t>HAVERHILL</t>
  </si>
  <si>
    <t>BLACK RIVER PUBLIC SCHOOL</t>
  </si>
  <si>
    <t>260011400705</t>
  </si>
  <si>
    <t>491 COLUMBIA AVE</t>
  </si>
  <si>
    <t>HOLLAND</t>
  </si>
  <si>
    <t>HOLLAND CITY SD</t>
  </si>
  <si>
    <t>CASA ESPERANZA MONTESSORI</t>
  </si>
  <si>
    <t>370013102681</t>
  </si>
  <si>
    <t>2600 SUMNER BLVD 130</t>
  </si>
  <si>
    <t>RALEIGH</t>
  </si>
  <si>
    <t>CALIFORNIA MONTESSORI PROJECT - ELK GROVE CAMPUS</t>
  </si>
  <si>
    <t>061233011727</t>
  </si>
  <si>
    <t>8828 ELK GROVE BLVD</t>
  </si>
  <si>
    <t>ELK GROVE</t>
  </si>
  <si>
    <t>ELK GROVE UNIFIED</t>
  </si>
  <si>
    <t>HAVEN MONTESSORI CHARTER SCHOOL</t>
  </si>
  <si>
    <t>040078202954</t>
  </si>
  <si>
    <t>621 WEST CLAY AVE</t>
  </si>
  <si>
    <t>FREE HORIZON MONTESSORI CHARTER SCHOOL</t>
  </si>
  <si>
    <t>080480001920</t>
  </si>
  <si>
    <t>581 CONFERENCE PLACE</t>
  </si>
  <si>
    <t>BELLA MENTE MONTESSORI ACADEMY</t>
  </si>
  <si>
    <t>1737 W VISTA WAY</t>
  </si>
  <si>
    <t>VISTA</t>
  </si>
  <si>
    <t>FERNWOOD MONTESSORI</t>
  </si>
  <si>
    <t>550960001160</t>
  </si>
  <si>
    <t>3239 SOUTH PENNSYLVANIA AVE</t>
  </si>
  <si>
    <t>MILWAUKEE</t>
  </si>
  <si>
    <t>LEELANAU MONTESSORI PUBLIC SCHOOL ACADEMY</t>
  </si>
  <si>
    <t>260097008196</t>
  </si>
  <si>
    <t>310 SOUTH ELM ST</t>
  </si>
  <si>
    <t>SUTTONS BAY</t>
  </si>
  <si>
    <t>SUTTONS BAY PUBLIC SCHOOLS</t>
  </si>
  <si>
    <t>GROVE SCHOOL</t>
  </si>
  <si>
    <t>063207008292</t>
  </si>
  <si>
    <t>200 NEVADA ST</t>
  </si>
  <si>
    <t>REDLANDS</t>
  </si>
  <si>
    <t>REDLANDS UNIFIED</t>
  </si>
  <si>
    <t>SANDS MONTESSORI ELEMENTARY SCHOOL</t>
  </si>
  <si>
    <t>390437500372</t>
  </si>
  <si>
    <t>6421 CORBLY RD</t>
  </si>
  <si>
    <t>CINCINNATI</t>
  </si>
  <si>
    <t>‡</t>
  </si>
  <si>
    <t>CHARTER MONTESSORI BLUE OAK CAMPUS</t>
  </si>
  <si>
    <t>060627010767</t>
  </si>
  <si>
    <t>2391 MERRYCHASE DR</t>
  </si>
  <si>
    <t>CAMERON PARK</t>
  </si>
  <si>
    <t>BUCKEYE UNION SCHOOL DISTRICT</t>
  </si>
  <si>
    <t>LATIN AMERICA YOUTH BILINGUAL MONTESSORI PCS</t>
  </si>
  <si>
    <t>District of Columbia</t>
  </si>
  <si>
    <t>110003200247</t>
  </si>
  <si>
    <t>1375 MISSOURI AVE NW</t>
  </si>
  <si>
    <t>CALIFORNIA MONTESSORI PROJECT - CAPITOL CAMPUS</t>
  </si>
  <si>
    <t>063384011732</t>
  </si>
  <si>
    <t>2635 CHESTNUT HILL DR</t>
  </si>
  <si>
    <t>SACRAMENTO</t>
  </si>
  <si>
    <t>SACRAMENTO CITY UNIFIED</t>
  </si>
  <si>
    <t>NORTH PARK MONTESSORI ACADEMY</t>
  </si>
  <si>
    <t>261644007746</t>
  </si>
  <si>
    <t>3375 CHENEY AVE NE</t>
  </si>
  <si>
    <t>GRAND RAPIDS</t>
  </si>
  <si>
    <t>NORTHVIEW PUBLIC SCHOOLS</t>
  </si>
  <si>
    <t>ARMATAGE ELEMENTARY</t>
  </si>
  <si>
    <t>272124000938</t>
  </si>
  <si>
    <t>2501 WEST 56TH ST</t>
  </si>
  <si>
    <t>MINNEAPOLIS</t>
  </si>
  <si>
    <t>MONTESSORI DAY PUBLIC SCHOOLS CHARTERED - TEMPE</t>
  </si>
  <si>
    <t>040006800825</t>
  </si>
  <si>
    <t>1700 WEST WARNER RD</t>
  </si>
  <si>
    <t>CHANDLER</t>
  </si>
  <si>
    <t>CHANDLER UNIFIED DISTRICT #80</t>
  </si>
  <si>
    <t>FLAGSTAFF JUNIOR ACADEMY</t>
  </si>
  <si>
    <t>040009801180</t>
  </si>
  <si>
    <t>306 WEST CEDAR AVE</t>
  </si>
  <si>
    <t>MARIA MONTESSORI CHARTER ACADEMY</t>
  </si>
  <si>
    <t>060001312302</t>
  </si>
  <si>
    <t>1850 WILDCAT BLVD</t>
  </si>
  <si>
    <t>ROCKLIN</t>
  </si>
  <si>
    <t>ROCKLIN UNIFIED</t>
  </si>
  <si>
    <t>LAKELAND MONTESSORI MIDDLE SCHOOL</t>
  </si>
  <si>
    <t>120159007728</t>
  </si>
  <si>
    <t>800 PALMETTO ST EAST</t>
  </si>
  <si>
    <t>POLK COUNTY PUBLIC SCHOOLS</t>
  </si>
  <si>
    <t>DIXON MONTESSORI CHARTER</t>
  </si>
  <si>
    <t>060134011473</t>
  </si>
  <si>
    <t>355 NORTH ALMOND ST</t>
  </si>
  <si>
    <t>DIXON</t>
  </si>
  <si>
    <t>DIXON UNIFIED</t>
  </si>
  <si>
    <t>MONTESSORI AT FRANKLIN</t>
  </si>
  <si>
    <t>273180000994</t>
  </si>
  <si>
    <t>1801 9TH AVE SE</t>
  </si>
  <si>
    <t>ROCHESTER</t>
  </si>
  <si>
    <t>ROCHESTER PUBLIC SCHOOLS</t>
  </si>
  <si>
    <t>BEACHSIDE MONTESSORI VILLAGE</t>
  </si>
  <si>
    <t>120018007843</t>
  </si>
  <si>
    <t>2230 LINCOLN ST</t>
  </si>
  <si>
    <t>HOLLYWOOD</t>
  </si>
  <si>
    <t>BROWARD</t>
  </si>
  <si>
    <t>MONTESSORI SCHOOL AT BEMIS</t>
  </si>
  <si>
    <t>Tennessee</t>
  </si>
  <si>
    <t>470258000656</t>
  </si>
  <si>
    <t>230 D ST</t>
  </si>
  <si>
    <t>JACKSON</t>
  </si>
  <si>
    <t>MADISON COUNTY</t>
  </si>
  <si>
    <t>CALIFORNIA MONTESSORI PROJECT-SAN JUAN CAMPUS</t>
  </si>
  <si>
    <t>063462011733</t>
  </si>
  <si>
    <t>5330A GIBBONS DR</t>
  </si>
  <si>
    <t>CARMICHAEL</t>
  </si>
  <si>
    <t>SAN JUAN UNIFIED</t>
  </si>
  <si>
    <t>ATLANTIC MONTESSORI CHARTER SCHOOL</t>
  </si>
  <si>
    <t>120018008151</t>
  </si>
  <si>
    <t>9893 PINES BLVD</t>
  </si>
  <si>
    <t>PEMBROKE PINES</t>
  </si>
  <si>
    <t>BROWARD COUNTY PUBLIC SCHOOLS</t>
  </si>
  <si>
    <t>ROSS MONTESSORI SCHOOL</t>
  </si>
  <si>
    <t>080002001913</t>
  </si>
  <si>
    <t>407 MERRILL AVE</t>
  </si>
  <si>
    <t>CARBONDALE</t>
  </si>
  <si>
    <t>MOUNTAIN BOCES</t>
  </si>
  <si>
    <t>AMCS AT ANTHEM DBA CAURUS ACADEMY</t>
  </si>
  <si>
    <t>040041502414</t>
  </si>
  <si>
    <t>41900 NORTH 42ND AVE</t>
  </si>
  <si>
    <t>ANTHEM</t>
  </si>
  <si>
    <t>DEER VALLEY UNIFIED SCHOOL DISTRICT</t>
  </si>
  <si>
    <t>GETTYSBURG MONTESSORI CHARTER SCHOOL</t>
  </si>
  <si>
    <t>420083607370</t>
  </si>
  <si>
    <t>EISENHOWER ELEMENTARY BLDG</t>
  </si>
  <si>
    <t>GETTYSBURG</t>
  </si>
  <si>
    <t>GETTYSBURG AREA SD</t>
  </si>
  <si>
    <t>EDUCATIONAL HORIZONS CHARTER</t>
  </si>
  <si>
    <t>120015003680</t>
  </si>
  <si>
    <t>1281 SOUTH WICKHAM RD</t>
  </si>
  <si>
    <t>WEST MELBOURNE</t>
  </si>
  <si>
    <t>BREVARD</t>
  </si>
  <si>
    <t>MONTESSORI DE SANTA CRUZ - ST. ANN'S HALL</t>
  </si>
  <si>
    <t>040026402084</t>
  </si>
  <si>
    <t>2231 EAST FRONTAGE RD</t>
  </si>
  <si>
    <t>TUBAC</t>
  </si>
  <si>
    <t>RURAL: DISTANT</t>
  </si>
  <si>
    <t>SANTA CRUZ VALLEY UNIFIED SD</t>
  </si>
  <si>
    <t>BEAUFORT COUNTY SCHOOLS</t>
  </si>
  <si>
    <t>HOWARD AVENUE MONTESSORI SCHOOL</t>
  </si>
  <si>
    <t>550960002911</t>
  </si>
  <si>
    <t>357 EAST HOWARD AVE</t>
  </si>
  <si>
    <t>LEXINGTON FOUR EARLY CHILDHOOD CENTER</t>
  </si>
  <si>
    <t>450279001548</t>
  </si>
  <si>
    <t>135 LEWIS RAST RD</t>
  </si>
  <si>
    <t>SWANSEA</t>
  </si>
  <si>
    <t>LEXINGTON 04</t>
  </si>
  <si>
    <t>MARIA MONTESSORI ACADEMY</t>
  </si>
  <si>
    <t>Utah</t>
  </si>
  <si>
    <t>490014401374</t>
  </si>
  <si>
    <t>2505 NORTH 200 EAST</t>
  </si>
  <si>
    <t>OGDEN</t>
  </si>
  <si>
    <t>WEBER SD</t>
  </si>
  <si>
    <t>CHIPPEWA VALLEY MONTESSORI CHARTER SCHOOL</t>
  </si>
  <si>
    <t>550405002544</t>
  </si>
  <si>
    <t>400 CAMERON ST</t>
  </si>
  <si>
    <t>EAU CLAIRE</t>
  </si>
  <si>
    <t>EAU CLAIRE AREA SD</t>
  </si>
  <si>
    <t>PARK ROAD MONTESSORI</t>
  </si>
  <si>
    <t>370297001256</t>
  </si>
  <si>
    <t>3701 HAVEN DR</t>
  </si>
  <si>
    <t>CHARLOTTE</t>
  </si>
  <si>
    <t>MONTESSORI ELEMENTARY SCHOOL</t>
  </si>
  <si>
    <t>350013500929</t>
  </si>
  <si>
    <t>3831 MIDWAY PLACE NE</t>
  </si>
  <si>
    <t>CHANTILLY MONTESSORI</t>
  </si>
  <si>
    <t>370297002782</t>
  </si>
  <si>
    <t>701 BRIAR CREEK RD</t>
  </si>
  <si>
    <t>COMMUNITY MONTESSORI</t>
  </si>
  <si>
    <t>180001101737</t>
  </si>
  <si>
    <t>4102 ST JOSEPH RD</t>
  </si>
  <si>
    <t>NEW ALBANY</t>
  </si>
  <si>
    <t>NEW ALBANY-FLOYD CO CON SCH</t>
  </si>
  <si>
    <t>COMMUNITY MONTESSORI SCHOOL</t>
  </si>
  <si>
    <t>080249001227</t>
  </si>
  <si>
    <t>805 GILLASPIE DR</t>
  </si>
  <si>
    <t>BOULDER</t>
  </si>
  <si>
    <t>BOULDER VALLEY SCHOOL DISTRICT</t>
  </si>
  <si>
    <t>BLUFFVIEW MONTESSORI</t>
  </si>
  <si>
    <t>270585000018</t>
  </si>
  <si>
    <t>1321 GILMORE AVE</t>
  </si>
  <si>
    <t>WINONA</t>
  </si>
  <si>
    <t>GARFIELD MONTESSORI SCHOOL</t>
  </si>
  <si>
    <t>171185001398</t>
  </si>
  <si>
    <t>300 MEADOW TERRACE PLACE</t>
  </si>
  <si>
    <t>DECATUR</t>
  </si>
  <si>
    <t>DECATUR SD 61</t>
  </si>
  <si>
    <t>SILVER OAK HIGH MONTESSORI CHARTER</t>
  </si>
  <si>
    <t>HAYWARD USD</t>
  </si>
  <si>
    <t>LAKEVIEW MONTESSORI SCHOOL</t>
  </si>
  <si>
    <t>551416003358</t>
  </si>
  <si>
    <t>711 PINE ST</t>
  </si>
  <si>
    <t>SPARTA</t>
  </si>
  <si>
    <t>SPARTA AREA SD</t>
  </si>
  <si>
    <t>BARRON AREA MONTESSORI SCHOOL</t>
  </si>
  <si>
    <t>550087002717</t>
  </si>
  <si>
    <t>808 EAST WOODLAND AVE</t>
  </si>
  <si>
    <t>BARRON</t>
  </si>
  <si>
    <t>BARRON AREA SCHOOL DISTRICT</t>
  </si>
  <si>
    <t>DOWNTOWN MONTESSORI</t>
  </si>
  <si>
    <t>550003902153</t>
  </si>
  <si>
    <t>2507 SOUTH GRAHAM ST</t>
  </si>
  <si>
    <t>AMERICAN MONTESSORI ACADEMY</t>
  </si>
  <si>
    <t>260031201763</t>
  </si>
  <si>
    <t>14800 MIDDLEBELT RD</t>
  </si>
  <si>
    <t>LIVONIA</t>
  </si>
  <si>
    <t>LIVONIA PUBLIC SCHOOLS SD</t>
  </si>
  <si>
    <t>CORAL REEF MONTESSORI ACADEMY CHARTER</t>
  </si>
  <si>
    <t>120039003340</t>
  </si>
  <si>
    <t>10853 SW 216TH ST</t>
  </si>
  <si>
    <t>MIAMI</t>
  </si>
  <si>
    <t>WALDEN GREEN MONTESSORI</t>
  </si>
  <si>
    <t>260011200703</t>
  </si>
  <si>
    <t>17339 ROOSEVELT RD</t>
  </si>
  <si>
    <t>SPRING LAKE</t>
  </si>
  <si>
    <t>SPRING LAKE PUBLIC SCHOOLS</t>
  </si>
  <si>
    <t>ISLAND VILLAGE MONTESSORI SCHOOL</t>
  </si>
  <si>
    <t>120168003799</t>
  </si>
  <si>
    <t>2001 PINEBROOK RD</t>
  </si>
  <si>
    <t>VENICE</t>
  </si>
  <si>
    <t>SARASOTA</t>
  </si>
  <si>
    <t>BALTIMORE MONTESSORI PUBLIC CHARTER SCHOOL</t>
  </si>
  <si>
    <t>240009001657</t>
  </si>
  <si>
    <t>1600 GUILFORD AVE</t>
  </si>
  <si>
    <t>BALTIMORE</t>
  </si>
  <si>
    <t>BALTIMORE CITY SCHOOLS</t>
  </si>
  <si>
    <t>URBAN MONTESSORI CHARTER</t>
  </si>
  <si>
    <t>069105113008</t>
  </si>
  <si>
    <t>5328 BRANN ST</t>
  </si>
  <si>
    <t>OAKLAND</t>
  </si>
  <si>
    <t>OAKLAND UNIFIED</t>
  </si>
  <si>
    <t>HILL MONTESSORI</t>
  </si>
  <si>
    <t>273384001173</t>
  </si>
  <si>
    <t>998 SELBY AVE</t>
  </si>
  <si>
    <t>GEIGER ELEMENTARY</t>
  </si>
  <si>
    <t>Washington</t>
  </si>
  <si>
    <t>530870001469</t>
  </si>
  <si>
    <t>621 SOUTH JACKSON AVE</t>
  </si>
  <si>
    <t>TACOMA</t>
  </si>
  <si>
    <t>UNITED PUBLIC MONTESSORI (UPM)</t>
  </si>
  <si>
    <t>550039002823</t>
  </si>
  <si>
    <t>610 NORTH BADGER AVE</t>
  </si>
  <si>
    <t>LINCOLN ELEMENTARY SCHOOL</t>
  </si>
  <si>
    <t>080336000375</t>
  </si>
  <si>
    <t>710 SOUTH PENNSYLVANIA ST</t>
  </si>
  <si>
    <t>DENVER</t>
  </si>
  <si>
    <t>MARYLAND MONTESSORI</t>
  </si>
  <si>
    <t>550960001216</t>
  </si>
  <si>
    <t>2418 NORTH MARYLAND AVE</t>
  </si>
  <si>
    <t>BRYANT</t>
  </si>
  <si>
    <t>530870001458</t>
  </si>
  <si>
    <t>717 SOUTH GRANT AVE</t>
  </si>
  <si>
    <t>FOUR CORNERS MONTESSORI ACADEMY</t>
  </si>
  <si>
    <t>260096407979</t>
  </si>
  <si>
    <t>1075 EAST GARDENIA AVE</t>
  </si>
  <si>
    <t>MADISON HEIGHTS</t>
  </si>
  <si>
    <t>LAMPHERE PUBLIC SCHOOLS</t>
  </si>
  <si>
    <t>COASTAL EMPIRE MONTESSORI CHARTER SCHOOL</t>
  </si>
  <si>
    <t>Georgia</t>
  </si>
  <si>
    <t>130102003772</t>
  </si>
  <si>
    <t>301 BURKHALTER RD</t>
  </si>
  <si>
    <t>SAVANNAH</t>
  </si>
  <si>
    <t>JEFFERSON MONTESSORI</t>
  </si>
  <si>
    <t>350030000859</t>
  </si>
  <si>
    <t>500 WEST CHURCH ST</t>
  </si>
  <si>
    <t>CARLSBAD</t>
  </si>
  <si>
    <t>CARLSBAD MUNICIPAL SCHOOLS</t>
  </si>
  <si>
    <t>STANFORD ELEMENTARY MONTESSORI DESIGN CENTER</t>
  </si>
  <si>
    <t>470318001707</t>
  </si>
  <si>
    <t>2417 MAPLECREST DR</t>
  </si>
  <si>
    <t>NASHVILLE</t>
  </si>
  <si>
    <t>COULEE MONTESSORI CHARTER SCHOOL</t>
  </si>
  <si>
    <t>550753001463</t>
  </si>
  <si>
    <t>1307 HAYES ST</t>
  </si>
  <si>
    <t>LA CROSSE</t>
  </si>
  <si>
    <t>LA CROSSE SD</t>
  </si>
  <si>
    <t>WAUSAU AREA MONTESSORI CHARTER SCHOOL</t>
  </si>
  <si>
    <t>551590002629</t>
  </si>
  <si>
    <t>3101 NORTH 13TH ST</t>
  </si>
  <si>
    <t>WAUSAU</t>
  </si>
  <si>
    <t>WAUSAU SD</t>
  </si>
  <si>
    <t>J. ALLEN AXSON ELEMENTARY SCHOOL</t>
  </si>
  <si>
    <t>120048004197</t>
  </si>
  <si>
    <t>4763 SUTTON PARK CT</t>
  </si>
  <si>
    <t>JACKSONVILLE</t>
  </si>
  <si>
    <t>MONTESSORI CHILDRENS HOUSE</t>
  </si>
  <si>
    <t>040032802320</t>
  </si>
  <si>
    <t>2400 DATSI ST</t>
  </si>
  <si>
    <t>CAMP VERDE</t>
  </si>
  <si>
    <t>CAMP VERDE UNIFIED DISTRICT</t>
  </si>
  <si>
    <t>VIRGINIA SHUMAN YOUNG ELEMENTARY SCHOOL</t>
  </si>
  <si>
    <t>120018002080</t>
  </si>
  <si>
    <t>101 NE 11TH AVE</t>
  </si>
  <si>
    <t>FORT LAUDERDALE</t>
  </si>
  <si>
    <t>LARAMIE MONTESSORI CHARTER SCHOOL</t>
  </si>
  <si>
    <t>Wyoming</t>
  </si>
  <si>
    <t>560073000542</t>
  </si>
  <si>
    <t>365 WEST GRAND AVE</t>
  </si>
  <si>
    <t>LARAMIE</t>
  </si>
  <si>
    <t>ALBANY COUNTY SD #1</t>
  </si>
  <si>
    <t>DENALI ELEMENTARY</t>
  </si>
  <si>
    <t>020018000072</t>
  </si>
  <si>
    <t>148 EAST NINTH AVE</t>
  </si>
  <si>
    <t>ANCHORAGE</t>
  </si>
  <si>
    <t>ANCHORAGE SCHOOL DISTRICT</t>
  </si>
  <si>
    <t>CREATIVE MONTESSORI ACADEMY</t>
  </si>
  <si>
    <t>260027001445</t>
  </si>
  <si>
    <t>15100 NORTHLINE RD</t>
  </si>
  <si>
    <t>SOUTHGATE</t>
  </si>
  <si>
    <t>SOUTHGATE COMMUNITY SD</t>
  </si>
  <si>
    <t>SIERRA MONTESSORI ACADEMY</t>
  </si>
  <si>
    <t>069102311840</t>
  </si>
  <si>
    <t>16229 DUGGANS RD</t>
  </si>
  <si>
    <t>GRASS VALLEY</t>
  </si>
  <si>
    <t>PLEASANT RIDGE UNION SD</t>
  </si>
  <si>
    <t>MONTESSORI MAGNET SCHOOL</t>
  </si>
  <si>
    <t>New York</t>
  </si>
  <si>
    <t>360246000222</t>
  </si>
  <si>
    <t>65 TREMONT ST</t>
  </si>
  <si>
    <t>ALBANY</t>
  </si>
  <si>
    <t>ALBANY CITY SCHOOL DISTRICT</t>
  </si>
  <si>
    <t>AUDUBON CHARTER SCHOOL</t>
  </si>
  <si>
    <t>Louisiana</t>
  </si>
  <si>
    <t>220117001620</t>
  </si>
  <si>
    <t>6101 CHATHAM DR</t>
  </si>
  <si>
    <t>NEW ORLEANS</t>
  </si>
  <si>
    <t>ORLEANS PARISH</t>
  </si>
  <si>
    <t>MAYER MONTESSORI MAGNET ELEMENTARY SCHOOL</t>
  </si>
  <si>
    <t>170993000950</t>
  </si>
  <si>
    <t>2250 NORTH CLIFTON AVE</t>
  </si>
  <si>
    <t>ELLIS ELEMENTARY SCHOOL</t>
  </si>
  <si>
    <t>130102000402</t>
  </si>
  <si>
    <t>220 EAST 49TH ST</t>
  </si>
  <si>
    <t>TREE OF LIFE CHARTER</t>
  </si>
  <si>
    <t>064030008521</t>
  </si>
  <si>
    <t>241 FORD RD</t>
  </si>
  <si>
    <t>UKIAH</t>
  </si>
  <si>
    <t>UKIAH UNIFIED</t>
  </si>
  <si>
    <t>CITY GARDEN MONTESSORI SCHOOL</t>
  </si>
  <si>
    <t>Missouri</t>
  </si>
  <si>
    <t>290058503101</t>
  </si>
  <si>
    <t>1618 TOWER GROVE AVE</t>
  </si>
  <si>
    <t>SAINT LOUIS</t>
  </si>
  <si>
    <t>DATER MONTESSORI ELEMENTARY SCHOOL</t>
  </si>
  <si>
    <t>390437500300</t>
  </si>
  <si>
    <t>2840 BOUDINOT AVE</t>
  </si>
  <si>
    <t>AMERICAN MONTESSORI ACADEMY UPPER ELEMENTARY</t>
  </si>
  <si>
    <t>260031208089</t>
  </si>
  <si>
    <t>17175 OLYMPIA</t>
  </si>
  <si>
    <t>REDFORD</t>
  </si>
  <si>
    <t>REDFORD UNION SCHOOLS</t>
  </si>
  <si>
    <t>BRIGHT WATER ELEMENTARY</t>
  </si>
  <si>
    <t>5140 FREMONT AVE N</t>
  </si>
  <si>
    <t>MINNEAPOLIS PUBLIC SD</t>
  </si>
  <si>
    <t>MOUNTAIN VIEW MONTESSORI CHARTER</t>
  </si>
  <si>
    <t>064104008587</t>
  </si>
  <si>
    <t>12900 AMETHYST RD</t>
  </si>
  <si>
    <t>VICTORVILLE</t>
  </si>
  <si>
    <t>VICTOR ELEMENTARY</t>
  </si>
  <si>
    <t>MONTICELLO MONTESSORI CHARTER</t>
  </si>
  <si>
    <t>Idaho</t>
  </si>
  <si>
    <t>160015401014</t>
  </si>
  <si>
    <t>2184 CHANNING WAY 101</t>
  </si>
  <si>
    <t>IDAHO FALLS</t>
  </si>
  <si>
    <t>IDAHO FALLS DISTRICT</t>
  </si>
  <si>
    <t>LACRESCENT MONTESSORI ACADEMY</t>
  </si>
  <si>
    <t>270017803046</t>
  </si>
  <si>
    <t>1116 SOUTH OAK ST</t>
  </si>
  <si>
    <t>LA CRESCENT</t>
  </si>
  <si>
    <t>LA CRESCENT-HOKAH SD</t>
  </si>
  <si>
    <t>EDGEMONT ELEMENTARY</t>
  </si>
  <si>
    <t>New Jersey</t>
  </si>
  <si>
    <t>341056002170</t>
  </si>
  <si>
    <t>20 EDGEMONT RD</t>
  </si>
  <si>
    <t>MONTCLAIR</t>
  </si>
  <si>
    <t xml:space="preserve"> </t>
  </si>
  <si>
    <t>MONTCLAIR PUBLIC SCHOOLS</t>
  </si>
  <si>
    <t>GRAND RAPIDS MONTESSORI PUBLIC SCHOOL</t>
  </si>
  <si>
    <t>261644000881</t>
  </si>
  <si>
    <t>159 COLLEGE AVE NE</t>
  </si>
  <si>
    <t>GRAND RAPIDS PUBLIC SCHOOLS</t>
  </si>
  <si>
    <t>JAMES STEPHENS MONTESSORI SCHOOL</t>
  </si>
  <si>
    <t>220063001659</t>
  </si>
  <si>
    <t>1500 MARTIN LUTHER KING</t>
  </si>
  <si>
    <t>VILLE PLATTE</t>
  </si>
  <si>
    <t>EVANGELINE PARISH</t>
  </si>
  <si>
    <t>MENDOZA ELEMENTARY SCHOOL</t>
  </si>
  <si>
    <t>040497001374</t>
  </si>
  <si>
    <t>5831 EAST MCLELLAN RD</t>
  </si>
  <si>
    <t>RICHARDSON MONTESSORI ACADEMY</t>
  </si>
  <si>
    <t>120087003187</t>
  </si>
  <si>
    <t>6815 NORTH ROME AVE</t>
  </si>
  <si>
    <t>TAMPA</t>
  </si>
  <si>
    <t>HILLSBOROUGH</t>
  </si>
  <si>
    <t>RIVER'S EDGE MONTESSORI PREK-8 SCHOOL</t>
  </si>
  <si>
    <t>390438400791</t>
  </si>
  <si>
    <t>108 LINWOOD ST</t>
  </si>
  <si>
    <t>DAYTON</t>
  </si>
  <si>
    <t>DAYTON CITY</t>
  </si>
  <si>
    <t>REDWOOD COAST MONTESSORI</t>
  </si>
  <si>
    <t>1611 PENINSULA DR</t>
  </si>
  <si>
    <t>ARCATA</t>
  </si>
  <si>
    <t>PENINSULA UNION SD</t>
  </si>
  <si>
    <t>SEWARD ELEMENTARY</t>
  </si>
  <si>
    <t>272124001031</t>
  </si>
  <si>
    <t>2309 28TH AVE SOUTH</t>
  </si>
  <si>
    <t>S. D. SPADY ELEMENTARY SCHOOL</t>
  </si>
  <si>
    <t>120150001529</t>
  </si>
  <si>
    <t>901 NW 3RD ST</t>
  </si>
  <si>
    <t>DELRAY BEACH</t>
  </si>
  <si>
    <t>PALM BEACH COUNTY</t>
  </si>
  <si>
    <t>VERDE VALLEY MONTESSORI SCHOOL - A CENTER FOR CREA</t>
  </si>
  <si>
    <t>040032802228</t>
  </si>
  <si>
    <t>215 SOUTH MAIN ST</t>
  </si>
  <si>
    <t>COTTONWOOD</t>
  </si>
  <si>
    <t>MONTESSORI REGIONAL CHARTER SCHOOL</t>
  </si>
  <si>
    <t>420012400818</t>
  </si>
  <si>
    <t>2910 STERRETTANIA RD</t>
  </si>
  <si>
    <t>ERIE</t>
  </si>
  <si>
    <t>MILLCREEK TOWNSHIP SD</t>
  </si>
  <si>
    <t>PEABODY MONTESSORI ELEMENTARY SCHOOL</t>
  </si>
  <si>
    <t>220129001066</t>
  </si>
  <si>
    <t>2416 3RD ST</t>
  </si>
  <si>
    <t>ALEXANDRIA</t>
  </si>
  <si>
    <t>PITTSBURGH MONTESSORI K-8</t>
  </si>
  <si>
    <t>421917000351</t>
  </si>
  <si>
    <t>201 SOUTH GRAHAM ST</t>
  </si>
  <si>
    <t>PITTSBURGH</t>
  </si>
  <si>
    <t>PITTSBURGH SD</t>
  </si>
  <si>
    <t>LA TIERRA MONTESSORI SCHOOL OF THE ARTS AND SCIENC</t>
  </si>
  <si>
    <t>350015501084</t>
  </si>
  <si>
    <t>8 SARMA LN</t>
  </si>
  <si>
    <t>SANTA FE</t>
  </si>
  <si>
    <t>POJOAQUE VALLEY PUBLIC SCHOOLS</t>
  </si>
  <si>
    <t>YONKERS MONTESSORI ACADEMY</t>
  </si>
  <si>
    <t>363192004247</t>
  </si>
  <si>
    <t>160 WOODLAWN AVE</t>
  </si>
  <si>
    <t>YONKERS</t>
  </si>
  <si>
    <t>BORDER STAR MONTESSORI</t>
  </si>
  <si>
    <t>291640000557</t>
  </si>
  <si>
    <t>6321 WORNALL RD</t>
  </si>
  <si>
    <t>KANSAS CITY</t>
  </si>
  <si>
    <t>CLARK MONTESSORI HIGH SCHOOL</t>
  </si>
  <si>
    <t>390437504331</t>
  </si>
  <si>
    <t>3030 ERIE AVE</t>
  </si>
  <si>
    <t>WEXFORD MONTESSORI MAGNET SCHOOL</t>
  </si>
  <si>
    <t>262115005821</t>
  </si>
  <si>
    <t>5217 WEXFORD RD</t>
  </si>
  <si>
    <t>LANSING</t>
  </si>
  <si>
    <t>LANSING SD</t>
  </si>
  <si>
    <t>MOREHEAD MONTESSORI</t>
  </si>
  <si>
    <t>370126000554</t>
  </si>
  <si>
    <t>909 COBB ST</t>
  </si>
  <si>
    <t>DURHAM</t>
  </si>
  <si>
    <t>173451001589</t>
  </si>
  <si>
    <t>4704 NORTH ROCKTON AVE</t>
  </si>
  <si>
    <t>ROCKFORD</t>
  </si>
  <si>
    <t>ROCKFORD SD 205</t>
  </si>
  <si>
    <t>CAPITOL HILL MONTESSORI SCHOOL AT LOGAN</t>
  </si>
  <si>
    <t>110003000446</t>
  </si>
  <si>
    <t>215 G ST NE</t>
  </si>
  <si>
    <t>NEW DISCOVERIES MONTESSORI ACADEMY</t>
  </si>
  <si>
    <t>270027703616</t>
  </si>
  <si>
    <t>1000 5TH AVE SE</t>
  </si>
  <si>
    <t>HUTCHINSON</t>
  </si>
  <si>
    <t>HUTCHINSON PUBLIC SD</t>
  </si>
  <si>
    <t>MARQUETTE MONTESSORI ACADEMY</t>
  </si>
  <si>
    <t>181029001672</t>
  </si>
  <si>
    <t>1818 BERGAN ST</t>
  </si>
  <si>
    <t>SOUTH BEND</t>
  </si>
  <si>
    <t>SOUTH BEND COMMUNITY SCHOOL CORP</t>
  </si>
  <si>
    <t>SHINING STARS MONTESSORI PCS</t>
  </si>
  <si>
    <t>110008100442</t>
  </si>
  <si>
    <t>1328 FLORIDA AVE NW</t>
  </si>
  <si>
    <t>HAMILTON MIDDLE SCHOOL</t>
  </si>
  <si>
    <t>080336000361</t>
  </si>
  <si>
    <t>8600 EAST DARTMOUTH AVE</t>
  </si>
  <si>
    <t>COMO MONTESSORI</t>
  </si>
  <si>
    <t>481970001845</t>
  </si>
  <si>
    <t>4001 LITTLEPAGE ST</t>
  </si>
  <si>
    <t>FORT WORTH</t>
  </si>
  <si>
    <t>ROUSSEAU MC CLELLAN 91</t>
  </si>
  <si>
    <t>180477002277</t>
  </si>
  <si>
    <t>5111 EVANSTON AVE</t>
  </si>
  <si>
    <t>INDIANAPOLIS</t>
  </si>
  <si>
    <t>GEORGE WATTS ELEMENTARY</t>
  </si>
  <si>
    <t>370126000538</t>
  </si>
  <si>
    <t>700 WATTS ST</t>
  </si>
  <si>
    <t>ACADEMIA ANA MARIE SANDOVAL</t>
  </si>
  <si>
    <t>080336001750</t>
  </si>
  <si>
    <t>3655 WYANDOT ST</t>
  </si>
  <si>
    <t>Urban</t>
  </si>
  <si>
    <t>MONARCH MONTESSORI</t>
  </si>
  <si>
    <t>080336006555</t>
  </si>
  <si>
    <t>11200 EAST 45TH AVE</t>
  </si>
  <si>
    <t>NORTH SHOREVIEW ELEMENTARY</t>
  </si>
  <si>
    <t>063492005914</t>
  </si>
  <si>
    <t>1301 CYPRESS AVE</t>
  </si>
  <si>
    <t>SAN MATEO</t>
  </si>
  <si>
    <t>BURLINGAME SD</t>
  </si>
  <si>
    <t>HAMMER MONTESSORI AT GALARZA ELEMENTARY</t>
  </si>
  <si>
    <t>063459007429</t>
  </si>
  <si>
    <t>1610 BIRD AVE</t>
  </si>
  <si>
    <t>SAN JOSE</t>
  </si>
  <si>
    <t>SAN JOSE UNIFIED</t>
  </si>
  <si>
    <t>THE CHILDREN'S SCHOOL AT SYLVIA CIRCLE</t>
  </si>
  <si>
    <t>450387001464</t>
  </si>
  <si>
    <t>929 SYLVIA CIRCLE</t>
  </si>
  <si>
    <t>ROCK HILL</t>
  </si>
  <si>
    <t>YORK 03</t>
  </si>
  <si>
    <t>LINDSLEY PARK COMMUNITY SCHOOL</t>
  </si>
  <si>
    <t>480008908160</t>
  </si>
  <si>
    <t>722 TENISON MEMORIAL DR</t>
  </si>
  <si>
    <t>DALLAS</t>
  </si>
  <si>
    <t>ACCELERATED LEARNING CHARTER SCHOOL</t>
  </si>
  <si>
    <t>040033801915</t>
  </si>
  <si>
    <t>320 SOUTH MAIN ST</t>
  </si>
  <si>
    <t>CROSSROADS MONTESSORI</t>
  </si>
  <si>
    <t>273384002999</t>
  </si>
  <si>
    <t>543 FRONT AVE</t>
  </si>
  <si>
    <t>BATTLE CREEK MONTESSORI ACADEMY</t>
  </si>
  <si>
    <t>399 20TH ST N</t>
  </si>
  <si>
    <t>SPRINGFIELD</t>
  </si>
  <si>
    <t>BATTLE CREEK PUBLIC SCHOOLS</t>
  </si>
  <si>
    <t>GEORGE BANNERMAN DEALEY MONTESSORI VANGUARD</t>
  </si>
  <si>
    <t>481623006932</t>
  </si>
  <si>
    <t>6501 ROYAL LN</t>
  </si>
  <si>
    <t>GEORGE WASHINGTON SCHOOL</t>
  </si>
  <si>
    <t>361629001432</t>
  </si>
  <si>
    <t>67 WALL ST</t>
  </si>
  <si>
    <t>KINGSTON</t>
  </si>
  <si>
    <t>KINGSTON CITY SD</t>
  </si>
  <si>
    <t>PLEASANT RIDGE MONTESSORI SCHOOL</t>
  </si>
  <si>
    <t>390437500362</t>
  </si>
  <si>
    <t>5945 MONTGOMERY RD</t>
  </si>
  <si>
    <t>NOKOMIS MONTESSORI MAGNET</t>
  </si>
  <si>
    <t>273384001194</t>
  </si>
  <si>
    <t>985 RUTH ST NORTH</t>
  </si>
  <si>
    <t>MCWILLIE ELEMENTARY SCHOOL</t>
  </si>
  <si>
    <t>Mississippi</t>
  </si>
  <si>
    <t>280219001242</t>
  </si>
  <si>
    <t>4851 MCWILLIE CIRCLE</t>
  </si>
  <si>
    <t>JACKSON PUBLIC SD</t>
  </si>
  <si>
    <t>BIRCHWOOD PUBLIC MONTESSORI</t>
  </si>
  <si>
    <t>550117002937</t>
  </si>
  <si>
    <t>201 EAST BIRCH ST</t>
  </si>
  <si>
    <t>BIRCHWOOD</t>
  </si>
  <si>
    <t>BIRCHWOOD SCHOOL DISTRICT</t>
  </si>
  <si>
    <t>MONTESSORI SCHOOL 31</t>
  </si>
  <si>
    <t>363192001527</t>
  </si>
  <si>
    <t>7 RAVENSWOOD RD</t>
  </si>
  <si>
    <t>ERWIN MONTESSORI</t>
  </si>
  <si>
    <t>370192000769</t>
  </si>
  <si>
    <t>3012 EAST BESSEMER AVEUNE</t>
  </si>
  <si>
    <t>GREENSBORO</t>
  </si>
  <si>
    <t>HIGHLAND COMMUNITY SCHOOL</t>
  </si>
  <si>
    <t>1706 W HIGHLAND AVE</t>
  </si>
  <si>
    <t>MILWAUKEE SD</t>
  </si>
  <si>
    <t>FAITH NORTH ELEMENTARY</t>
  </si>
  <si>
    <t>040630002129</t>
  </si>
  <si>
    <t>910 EAST WASHINGTON</t>
  </si>
  <si>
    <t>GULFPORT MONTESSOURI ELEMENTARY SCHOOL</t>
  </si>
  <si>
    <t>120156001626</t>
  </si>
  <si>
    <t>2014 52ND ST SOUTH</t>
  </si>
  <si>
    <t>GULFPORT</t>
  </si>
  <si>
    <t>PINELLAS COUNTY SCHOOLS</t>
  </si>
  <si>
    <t>WALDEN SCHOOL OF LIBERAL ARTS</t>
  </si>
  <si>
    <t>490006100991</t>
  </si>
  <si>
    <t>4230 NORTH UNIVERSITY AVE</t>
  </si>
  <si>
    <t>PROVO</t>
  </si>
  <si>
    <t>PROVO DISTRCT</t>
  </si>
  <si>
    <t>DAGGETT MONTESSORI</t>
  </si>
  <si>
    <t>481970009037</t>
  </si>
  <si>
    <t>801 WEST JESSAMINE</t>
  </si>
  <si>
    <t>JAMES N. GAMBLE MONTESSORI HIGH SCHOOL</t>
  </si>
  <si>
    <t>390437505375</t>
  </si>
  <si>
    <t>5425 WINTON RIDGE LN</t>
  </si>
  <si>
    <t>COLERIDGE-TAYLOR ELEMENTARY</t>
  </si>
  <si>
    <t>Kentucky</t>
  </si>
  <si>
    <t>210299000783</t>
  </si>
  <si>
    <t>1115 WEST CHESTNUT ST</t>
  </si>
  <si>
    <t>LOUISVILLE</t>
  </si>
  <si>
    <t>WILSON MONTESSORI</t>
  </si>
  <si>
    <t>482364002616</t>
  </si>
  <si>
    <t>2100 YUPON ST</t>
  </si>
  <si>
    <t>HOUSTON</t>
  </si>
  <si>
    <t>POE ELEMENTARY</t>
  </si>
  <si>
    <t>370472001887</t>
  </si>
  <si>
    <t>400 PEYTON ST</t>
  </si>
  <si>
    <t>SAN FRANCISCO PUBLIC MONTESSORI</t>
  </si>
  <si>
    <t>063441012788</t>
  </si>
  <si>
    <t>2340 JACKSON ST</t>
  </si>
  <si>
    <t>SAN FRANCISCO</t>
  </si>
  <si>
    <t>SAN FRANCISCO UNIFIED</t>
  </si>
  <si>
    <t>HIGHLAND MILL MONTESSORI</t>
  </si>
  <si>
    <t>370297002638</t>
  </si>
  <si>
    <t>3201 CLEMSON AVE</t>
  </si>
  <si>
    <t>TRIANGLE LAKE MONTESSORI ELEM</t>
  </si>
  <si>
    <t>370192002524</t>
  </si>
  <si>
    <t>2401 TRIANGLE LAKE RD</t>
  </si>
  <si>
    <t>HIGH POINT</t>
  </si>
  <si>
    <t>Guilford County</t>
  </si>
  <si>
    <t>ANNIE FISHER MONTESSORI MAGNET</t>
  </si>
  <si>
    <t>Connecticut</t>
  </si>
  <si>
    <t>090192001531</t>
  </si>
  <si>
    <t>395 LYME ST</t>
  </si>
  <si>
    <t>HARTFORD</t>
  </si>
  <si>
    <t>HARTFORD PUBLIC SCHOOL DISTRICT</t>
  </si>
  <si>
    <t>090070000210</t>
  </si>
  <si>
    <t>1460 BROAD ST</t>
  </si>
  <si>
    <t>CUMBERLAND ROAD ELEMENTARY</t>
  </si>
  <si>
    <t>370001100411</t>
  </si>
  <si>
    <t>2700 CUMBERLAND RD</t>
  </si>
  <si>
    <t>FAYETTEVILLE</t>
  </si>
  <si>
    <t>Cumberland School District</t>
  </si>
  <si>
    <t>ROSENTHAL MONTESSORI ELEMENTARY SCHOOL</t>
  </si>
  <si>
    <t>220129001076</t>
  </si>
  <si>
    <t>1951 MONROE ST</t>
  </si>
  <si>
    <t>LINCOLN CLTRL CTR-MONTESSORI ELEM</t>
  </si>
  <si>
    <t>172076002365</t>
  </si>
  <si>
    <t>240 WARREN AVE</t>
  </si>
  <si>
    <t>KANKAKEE</t>
  </si>
  <si>
    <t>KANKAKEE SD 111</t>
  </si>
  <si>
    <t>AUSTIN MONTESSORI MAGNET</t>
  </si>
  <si>
    <t>481800001567</t>
  </si>
  <si>
    <t>901 NORTH LEE AVE</t>
  </si>
  <si>
    <t>ODESSA</t>
  </si>
  <si>
    <t>ECTOR COUNTY ISD</t>
  </si>
  <si>
    <t>LAKE AIR MONTESSORI MAGNET</t>
  </si>
  <si>
    <t>484428005035</t>
  </si>
  <si>
    <t>4601 COBBS DR</t>
  </si>
  <si>
    <t>WACO</t>
  </si>
  <si>
    <t>RURAL:FRINGE</t>
  </si>
  <si>
    <t>ROBINSONISD</t>
  </si>
  <si>
    <t>LAKEWOOD MONTESSORI MIDDLE</t>
  </si>
  <si>
    <t>370126003195</t>
  </si>
  <si>
    <t>2119 CHAPEL HILL RD</t>
  </si>
  <si>
    <t>ACORN MONTESSORI CHARTER SCHOOL  INC. - WEST</t>
  </si>
  <si>
    <t>040032002576</t>
  </si>
  <si>
    <t>7555 EAST LONG LOOK DR</t>
  </si>
  <si>
    <t>PRESCOTT VALLEY</t>
  </si>
  <si>
    <t>HUMBOLDT UNIFIED</t>
  </si>
  <si>
    <t>MONTESSORI DAY PUBLIC SCHOOLS CHARTERED - MOUNTAIN</t>
  </si>
  <si>
    <t>040006801745</t>
  </si>
  <si>
    <t>9215 NORTH 14TH ST</t>
  </si>
  <si>
    <t>KENNEDY ELEMENTARY MONTESSORI</t>
  </si>
  <si>
    <t>210299000786</t>
  </si>
  <si>
    <t>3800 GIBSON LN</t>
  </si>
  <si>
    <t>CORNERSTONE MONTESSORI ELEMENTARY</t>
  </si>
  <si>
    <t>270036804523</t>
  </si>
  <si>
    <t>1611 AMES AVE</t>
  </si>
  <si>
    <t>NORTHGLADE MONTESSORI SCHOOL</t>
  </si>
  <si>
    <t>261995005667</t>
  </si>
  <si>
    <t>1914 COBB AVE</t>
  </si>
  <si>
    <t>KALAMAZOO</t>
  </si>
  <si>
    <t>KALAMAZOO PUBLIC SCHOOLS</t>
  </si>
  <si>
    <t>DENISON MONTESSORI SCHOOL</t>
  </si>
  <si>
    <t>080336001522</t>
  </si>
  <si>
    <t>1821 SOUTH YATES ST</t>
  </si>
  <si>
    <t>MUSKEGON MONTESSORI ACADEMY FOR ENVIRONMENTAL CHANGE</t>
  </si>
  <si>
    <t>2950 MCCRACKEN</t>
  </si>
  <si>
    <t>NORTON SHORES</t>
  </si>
  <si>
    <t>MONA SHORES PUBLIC SD</t>
  </si>
  <si>
    <t>WELBY MONTESSORI SCHOOL</t>
  </si>
  <si>
    <t>080555001997</t>
  </si>
  <si>
    <t>1200 EAST 78TH AVE</t>
  </si>
  <si>
    <t>ROSELAND ELEMENTARY MONTESSORI SCHOOL</t>
  </si>
  <si>
    <t>220168001321</t>
  </si>
  <si>
    <t>12516 TIMES AVE</t>
  </si>
  <si>
    <t>ROSELAND</t>
  </si>
  <si>
    <t>TANGIPAHOA PARISH</t>
  </si>
  <si>
    <t>ODYSSEY CHARTER SCHOOL</t>
  </si>
  <si>
    <t>120015003540</t>
  </si>
  <si>
    <t>1755 ELDRON BLVD SE</t>
  </si>
  <si>
    <t>PALM BAY</t>
  </si>
  <si>
    <t>BREVARD PUBLIC SCHOOLS</t>
  </si>
  <si>
    <t>JUDITH P. HOYER MONTESSORI</t>
  </si>
  <si>
    <t>240051000414</t>
  </si>
  <si>
    <t>929 HILL RD</t>
  </si>
  <si>
    <t>LANDOVER</t>
  </si>
  <si>
    <t>SUBURB: LARGE</t>
  </si>
  <si>
    <t>PRINCE GEORGE'S COUNTY PUBLIC SCHOOLS</t>
  </si>
  <si>
    <t>BENNETT PARK MONTESSORI SCHOOL</t>
  </si>
  <si>
    <t>360585000316</t>
  </si>
  <si>
    <t>342 CLINTON AVE</t>
  </si>
  <si>
    <t>BUFFALO</t>
  </si>
  <si>
    <t>BUFFALO CITY SCHOOL DISTRICT</t>
  </si>
  <si>
    <t>ALFRED G ZANETTI</t>
  </si>
  <si>
    <t>251113001809</t>
  </si>
  <si>
    <t>474 ARMORY ST</t>
  </si>
  <si>
    <t>NORTH AVONDALE MONTESSORI ELEMENTARY SCHOOL</t>
  </si>
  <si>
    <t>390437500353</t>
  </si>
  <si>
    <t>615 CLINTON SPRINGS AVE</t>
  </si>
  <si>
    <t>HAMMOND WESTSIDE ELEMENTARY MONTESSORI SCHOOL</t>
  </si>
  <si>
    <t>220168001900</t>
  </si>
  <si>
    <t>2600 WESTPARK AVE</t>
  </si>
  <si>
    <t>HAMMOND</t>
  </si>
  <si>
    <t>STEPHEN COLLINS FOSTER SCH 67</t>
  </si>
  <si>
    <t>180477000890</t>
  </si>
  <si>
    <t>653 NORTH SOMERSET</t>
  </si>
  <si>
    <t>GILPIN ELEMENTARY SCHOOL</t>
  </si>
  <si>
    <t>080336000353</t>
  </si>
  <si>
    <t>2949 CALIFORNIA ST</t>
  </si>
  <si>
    <t>DISCOVERY WOODS MONTESSORI SCHOOL</t>
  </si>
  <si>
    <t>270036904444</t>
  </si>
  <si>
    <t>810 NW 7TH ST</t>
  </si>
  <si>
    <t>BRAINERD</t>
  </si>
  <si>
    <t>BRAINERD PUBLIC SCHOOL DISTRICT</t>
  </si>
  <si>
    <t>GEM CHARTER SCHOOL</t>
  </si>
  <si>
    <t>040014501750</t>
  </si>
  <si>
    <t>1704 NORTH CENTER ST</t>
  </si>
  <si>
    <t>MONTESSORI SCHOOL 27</t>
  </si>
  <si>
    <t>363192004269</t>
  </si>
  <si>
    <t>132 VALENTINE LN</t>
  </si>
  <si>
    <t>MOREY PUBLIC SCHOOL ACADEMY</t>
  </si>
  <si>
    <t>260014400862</t>
  </si>
  <si>
    <t>418 WEST BLANCHARD RD</t>
  </si>
  <si>
    <t>SHEPHERD</t>
  </si>
  <si>
    <t>SHEPHERD PUBLIC SCHOOL</t>
  </si>
  <si>
    <t>SUDER MONTESSORI ELEM MAGNET SCHL</t>
  </si>
  <si>
    <t>170993005801</t>
  </si>
  <si>
    <t>2022 WEST WASHINGTON BLVD</t>
  </si>
  <si>
    <t>JUDGE LIONEL R. COLLINS ELEMENTARY</t>
  </si>
  <si>
    <t>220084000579</t>
  </si>
  <si>
    <t>500 PINE ST</t>
  </si>
  <si>
    <t>MARRERO</t>
  </si>
  <si>
    <t>JEFFERSON PARISH</t>
  </si>
  <si>
    <t>TREMONT MONTESSORI SCHOOL</t>
  </si>
  <si>
    <t>390437800542</t>
  </si>
  <si>
    <t>2409 WEST 10TH ST</t>
  </si>
  <si>
    <t>CLEVELAND METROPOLITAN SCHOOL DISTRICT</t>
  </si>
  <si>
    <t>PHILADELPHIA MONTESSORI CS</t>
  </si>
  <si>
    <t>420013000849</t>
  </si>
  <si>
    <t>2227 ISLAND RD</t>
  </si>
  <si>
    <t>PHILADELPHIA</t>
  </si>
  <si>
    <t>PHILADELPHIA CITY SD</t>
  </si>
  <si>
    <t>THE OLIVE TREE MONTESSORI ACADEMY</t>
  </si>
  <si>
    <t>480025512879</t>
  </si>
  <si>
    <t>614 HIETT AVE</t>
  </si>
  <si>
    <t>WINTON MONTESSORI ELEMENTARY SCHOOL</t>
  </si>
  <si>
    <t>390437500393</t>
  </si>
  <si>
    <t>4370 BEECH HILL AVE</t>
  </si>
  <si>
    <t>HORIZON MONTESSORI</t>
  </si>
  <si>
    <t>480006510814</t>
  </si>
  <si>
    <t>221 NORTH MAIN ST</t>
  </si>
  <si>
    <t>MCALLEN</t>
  </si>
  <si>
    <t>MCALLEN INDEPENDENT SD</t>
  </si>
  <si>
    <t>ALTA VISTA MONTESSORI MAGNET</t>
  </si>
  <si>
    <t>484428005028</t>
  </si>
  <si>
    <t>3637 ALTA VISTA DR</t>
  </si>
  <si>
    <t>ROBINSON ISD</t>
  </si>
  <si>
    <t>MACDOWELL MONTESSORI SCHOOL K3-12</t>
  </si>
  <si>
    <t>550960002931</t>
  </si>
  <si>
    <t>6415 WEST MOUNT VERNON AVE</t>
  </si>
  <si>
    <t>MONTESSORI ACADEMYOF EARLY ENRICHMENT, INC</t>
  </si>
  <si>
    <t>120150005688</t>
  </si>
  <si>
    <t>6300 LAKE WORTH RD</t>
  </si>
  <si>
    <t>GREENACRES</t>
  </si>
  <si>
    <t>PALM BEACH SCHOOLS</t>
  </si>
  <si>
    <t>F W GROSS MONTESSORI MAG</t>
  </si>
  <si>
    <t>484415005003</t>
  </si>
  <si>
    <t>1208 SOUTH NAVARRO ST</t>
  </si>
  <si>
    <t>VICTORIA</t>
  </si>
  <si>
    <t>VICTORIA ISD</t>
  </si>
  <si>
    <t>ROBERT GODDARD MONTESSORI</t>
  </si>
  <si>
    <t>240051001251</t>
  </si>
  <si>
    <t>9850 GOOD LUCK RD</t>
  </si>
  <si>
    <t>SEABROOK</t>
  </si>
  <si>
    <t>FRANCIS W PARKER SCHOOL 56</t>
  </si>
  <si>
    <t>180477000831</t>
  </si>
  <si>
    <t>2353 COLUMBIA AVE</t>
  </si>
  <si>
    <t>CRAIG MONTESSORI SCHOOL</t>
  </si>
  <si>
    <t>550960001045</t>
  </si>
  <si>
    <t>7667 WEST CONGRESS ST</t>
  </si>
  <si>
    <t>RIVERWAY LEARNING COMMUNITY CHTR</t>
  </si>
  <si>
    <t>270022103478</t>
  </si>
  <si>
    <t>1733 SERVICE DR</t>
  </si>
  <si>
    <t>SCHOOL 53 MONTESSORI ACADEMY</t>
  </si>
  <si>
    <t>362475004361</t>
  </si>
  <si>
    <t>625 SCIO ST</t>
  </si>
  <si>
    <t>ROCHESTER CITY SD</t>
  </si>
  <si>
    <t>HARRY STONE MONTESSORI ACADEMY</t>
  </si>
  <si>
    <t>481623000465</t>
  </si>
  <si>
    <t>4747 VETERANS DR</t>
  </si>
  <si>
    <t>220084000652</t>
  </si>
  <si>
    <t>606 CLAY ST</t>
  </si>
  <si>
    <t>KENNER</t>
  </si>
  <si>
    <t>JOHN E. FORD K-8 SCHOOL</t>
  </si>
  <si>
    <t>120048000707</t>
  </si>
  <si>
    <t>1137 CLEVELAND ST</t>
  </si>
  <si>
    <t>NORTHBORO ELEMENTARY SCHOOL</t>
  </si>
  <si>
    <t>120150001491</t>
  </si>
  <si>
    <t>400 40TH ST</t>
  </si>
  <si>
    <t>WEST PALM BEACH</t>
  </si>
  <si>
    <t>PALM BEACH</t>
  </si>
  <si>
    <t>WASHINGTON ELEMENTARY</t>
  </si>
  <si>
    <t>370192000801</t>
  </si>
  <si>
    <t>1110 EAST WASHINGTON ST</t>
  </si>
  <si>
    <t>EAST FORT WORTH MONTESSORI ACADEMY</t>
  </si>
  <si>
    <t>480025509603</t>
  </si>
  <si>
    <t>501 OAKLAND BLVD</t>
  </si>
  <si>
    <t>PHYLLIS R. MILLER ELEMENTARY SCHOOL</t>
  </si>
  <si>
    <t>120039001388</t>
  </si>
  <si>
    <t>840 NE 87TH ST</t>
  </si>
  <si>
    <t>GERENA ELEMENTARY</t>
  </si>
  <si>
    <t>251113001822</t>
  </si>
  <si>
    <t>200 BIRNIE AVE</t>
  </si>
  <si>
    <t>DRACHMAN PRIMARY MAGNET SCHOOL</t>
  </si>
  <si>
    <t>040880000838</t>
  </si>
  <si>
    <t>1085 SOUTH TENTH AVE</t>
  </si>
  <si>
    <t>MEDICAL CENTER CHARTER SCHOOL/SOUTHWEST</t>
  </si>
  <si>
    <t>480001708228</t>
  </si>
  <si>
    <t>10420 MULLINS</t>
  </si>
  <si>
    <t>BELFAIR MONTESSORI SCHOOL</t>
  </si>
  <si>
    <t>220054000350</t>
  </si>
  <si>
    <t>4451 FAIRFIELDS AVE</t>
  </si>
  <si>
    <t>BATON ROUGE</t>
  </si>
  <si>
    <t>EAST BATON ROUGE PARISH</t>
  </si>
  <si>
    <t>PRINCEVILLE MONTESSORI</t>
  </si>
  <si>
    <t>370132001769</t>
  </si>
  <si>
    <t>306 WALSTON ST</t>
  </si>
  <si>
    <t>TARBORO</t>
  </si>
  <si>
    <t>Edgecombe County Schools</t>
  </si>
  <si>
    <t>HORIZON MONTESSORI II</t>
  </si>
  <si>
    <t>480006511509</t>
  </si>
  <si>
    <t>12222 SUGARCANE DR</t>
  </si>
  <si>
    <t>WESLACO</t>
  </si>
  <si>
    <t>WESLACO ISD</t>
  </si>
  <si>
    <t>ALIEF MONTESSORI COMMUNITY SCHOOL</t>
  </si>
  <si>
    <t>480003507914</t>
  </si>
  <si>
    <t>4215 H ST</t>
  </si>
  <si>
    <t>SUNNYSIDE CHARTER AND MONTESSORI SCHOOL</t>
  </si>
  <si>
    <t>040039202294</t>
  </si>
  <si>
    <t>30 HWY 260 EAST</t>
  </si>
  <si>
    <t>NEW YORK CITY MONTESSORI CHARTER SCHOOL</t>
  </si>
  <si>
    <t>360104406248</t>
  </si>
  <si>
    <t>423 EAST 138TH ST</t>
  </si>
  <si>
    <t>BRONX</t>
  </si>
  <si>
    <t>NEW YORK CITY GEOGRAPHIC DISTRICT #7</t>
  </si>
  <si>
    <t>HULL JACKSON MONTESSORI MAGNET</t>
  </si>
  <si>
    <t>470318000461</t>
  </si>
  <si>
    <t>1015 KELLOW ST</t>
  </si>
  <si>
    <t>HORIZON MONTESSORI III</t>
  </si>
  <si>
    <t>480006512111</t>
  </si>
  <si>
    <t>801 NORTH 13TH ST</t>
  </si>
  <si>
    <t>HARLINGEN</t>
  </si>
  <si>
    <t>HARLINGEND CISD</t>
  </si>
  <si>
    <t>DODSON ELEMENTARY</t>
  </si>
  <si>
    <t>482364002438</t>
  </si>
  <si>
    <t>1808 SAMPSON ST</t>
  </si>
  <si>
    <t>GATEWAY PREPARATORY ACADEMY</t>
  </si>
  <si>
    <t>490012201214</t>
  </si>
  <si>
    <t>201 EAST THOROUGHBRED WAY</t>
  </si>
  <si>
    <t>ENOCH</t>
  </si>
  <si>
    <t>IRON DISTRICT</t>
  </si>
  <si>
    <t>GAUDIOR ACADEMY</t>
  </si>
  <si>
    <t>260013200782</t>
  </si>
  <si>
    <t>27100 AVONDALE ST</t>
  </si>
  <si>
    <t>INKSTER</t>
  </si>
  <si>
    <t>SD OF THE CITY OF INKSTER</t>
  </si>
  <si>
    <t>292928002572</t>
  </si>
  <si>
    <t>1130 NORTH EUCLID AVE</t>
  </si>
  <si>
    <t>BOYNTON MONTESSORI PROGRAM</t>
  </si>
  <si>
    <t>260483004163</t>
  </si>
  <si>
    <t>267 NORTH HULL AVE</t>
  </si>
  <si>
    <t>BENTON HARBOR</t>
  </si>
  <si>
    <t>BENTON HARBOR AREA SCHOOLS</t>
  </si>
  <si>
    <t>KOSCIUSZKO MONTESSORI</t>
  </si>
  <si>
    <t>550960002660</t>
  </si>
  <si>
    <t>971 WEST WINDLAKE AVE</t>
  </si>
  <si>
    <t>HOLLIDAY MONTESSORI</t>
  </si>
  <si>
    <t>291640002606</t>
  </si>
  <si>
    <t>7227 JACKSON</t>
  </si>
  <si>
    <t>JOHN HANSON MONTESSORI</t>
  </si>
  <si>
    <t>240051000870</t>
  </si>
  <si>
    <t>6360 OXON HILL RD</t>
  </si>
  <si>
    <t>OXON HILL</t>
  </si>
  <si>
    <t>MACOMB MONTESSORI ACADEMY</t>
  </si>
  <si>
    <t>14057 EAST NINE MILE RD</t>
  </si>
  <si>
    <t>WARREN</t>
  </si>
  <si>
    <t>EAST DETROIT PUBLIC SCHOOLS</t>
  </si>
  <si>
    <t>BARBEE ELEMENTARY</t>
  </si>
  <si>
    <t>550960001170</t>
  </si>
  <si>
    <t>4456 NORTH TEUTONIA AVE</t>
  </si>
  <si>
    <t>KEEBLE EARLY CHILDHOOD/PRE-K CENTER</t>
  </si>
  <si>
    <t>480771007920</t>
  </si>
  <si>
    <t>203 WEST GULFBANK RD</t>
  </si>
  <si>
    <t>LANGDON EARLY CHILDHOOD</t>
  </si>
  <si>
    <t>110003000044</t>
  </si>
  <si>
    <t>1900 EVARTS ST NE</t>
  </si>
  <si>
    <t>DOUBLE TREE ELEMENTARY</t>
  </si>
  <si>
    <t>470294001047</t>
  </si>
  <si>
    <t>4560 DOUBLE TREE</t>
  </si>
  <si>
    <t>MEMPHIS</t>
  </si>
  <si>
    <t>SHELBY COUNTY SCHOOLS</t>
  </si>
  <si>
    <t>MONTESSORI OF ENGLEWOOD ELEM CHRTR</t>
  </si>
  <si>
    <t>170993006221</t>
  </si>
  <si>
    <t>7033 SOUTH HONORE ST</t>
  </si>
  <si>
    <t>ESPERANZA MONTESSORI ACADEMY</t>
  </si>
  <si>
    <t>040005202451</t>
  </si>
  <si>
    <t>4848 SOUTH 2ND ST</t>
  </si>
  <si>
    <t>ROOSEVELT ELEMENTARY SD</t>
  </si>
  <si>
    <t>National Center for Education Statistics - http://nces.ed.gov/ccd/elsi/</t>
  </si>
  <si>
    <t>– indicates that the data are missing.</t>
  </si>
  <si>
    <t>This is a Public School based table with the following filters applied: State(s) (All Years): All 50 + DC</t>
  </si>
  <si>
    <t>‡ indicates that the data do not meet NCES data quality standards.</t>
  </si>
  <si>
    <t>The unique dataset, the American Public Montessori Historical (APMH) Dataset of the 705 public Montessori programs from 1912 to 2015 was derived from several data sources: the National Center for Montessori in the Public Sector 2014 Census, the Public Montessorian 2005 directory, the 1993 Montessori Public Schools Consortium (MSPC) list and the National Center for Educational Statistics which contains school data back to 1987. It does not include Head Start and publicly funded Early Childhood Centers. I also matched the schoolwide programs with NCES data of their racial and economic student demographics and those of the surrounding District. The dataset does not evaluate the fidelity of the public Montessori programs. If programs were reported to NCMPS, Public Montessorian or MSPC as Montessori programs and/or if they had Montessori in the title in the NCES school database, they were included in the dataset. My research indicates only a few schools use the Montessori name without some connection in their curriculum, and those handful, like the Einstein Montessori Charter schools in Florida, were not included in the database.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</si>
</sst>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color rgb="FF000000"/>
      <name val="Calibri"/>
    </font>
    <font>
      <b/>
      <sz val="12"/>
      <name val="Calibri"/>
    </font>
    <font>
      <sz val="12"/>
      <name val="Calibri"/>
    </font>
    <font>
      <sz val="11"/>
      <name val="Calibri"/>
    </font>
    <font>
      <sz val="12"/>
      <name val="Calibri"/>
    </font>
    <font>
      <sz val="12"/>
      <color rgb="FF000000"/>
      <name val="Times New Roman"/>
    </font>
    <font>
      <sz val="12"/>
      <color rgb="FF000000"/>
      <name val="'Times New Roman'"/>
    </font>
  </fonts>
  <fills count="11">
    <fill>
      <patternFill patternType="none"/>
    </fill>
    <fill>
      <patternFill patternType="gray125"/>
    </fill>
    <fill>
      <patternFill patternType="solid">
        <fgColor rgb="FF4F81BD"/>
        <bgColor rgb="FF4F81BD"/>
      </patternFill>
    </fill>
    <fill>
      <patternFill patternType="solid">
        <fgColor rgb="FFC2D69B"/>
        <bgColor rgb="FFC2D69B"/>
      </patternFill>
    </fill>
    <fill>
      <patternFill patternType="solid">
        <fgColor rgb="FFA7C0DE"/>
        <bgColor rgb="FFA7C0DE"/>
      </patternFill>
    </fill>
    <fill>
      <patternFill patternType="solid">
        <fgColor rgb="FFDBE5F1"/>
        <bgColor rgb="FFDBE5F1"/>
      </patternFill>
    </fill>
    <fill>
      <patternFill patternType="solid">
        <fgColor rgb="FFFFF2CC"/>
        <bgColor rgb="FFFFF2CC"/>
      </patternFill>
    </fill>
    <fill>
      <patternFill patternType="solid">
        <fgColor rgb="FFEDFFE8"/>
        <bgColor rgb="FFEDFFE8"/>
      </patternFill>
    </fill>
    <fill>
      <patternFill patternType="solid">
        <fgColor rgb="FFB7E1CD"/>
        <bgColor rgb="FFB7E1CD"/>
      </patternFill>
    </fill>
    <fill>
      <patternFill patternType="solid">
        <fgColor rgb="FFFFFF00"/>
        <bgColor rgb="FFFFFF00"/>
      </patternFill>
    </fill>
    <fill>
      <patternFill patternType="solid">
        <fgColor rgb="FFFFFFFF"/>
        <bgColor rgb="FFFFFFFF"/>
      </patternFill>
    </fill>
  </fills>
  <borders count="2">
    <border>
      <left/>
      <right/>
      <top/>
      <bottom/>
      <diagonal/>
    </border>
    <border>
      <left/>
      <right style="thin">
        <color rgb="FFFFFFFF"/>
      </right>
      <top style="thin">
        <color rgb="FFFFFFFF"/>
      </top>
      <bottom style="thin">
        <color rgb="FFFFFFFF"/>
      </bottom>
      <diagonal/>
    </border>
  </borders>
  <cellStyleXfs count="1">
    <xf numFmtId="0" fontId="0" fillId="0" borderId="0"/>
  </cellStyleXfs>
  <cellXfs count="50">
    <xf numFmtId="0" fontId="0" fillId="0" borderId="0" xfId="0" applyFont="1" applyAlignment="1"/>
    <xf numFmtId="0" fontId="1" fillId="2" borderId="0" xfId="0" applyFont="1" applyFill="1" applyAlignment="1"/>
    <xf numFmtId="0" fontId="1" fillId="2" borderId="0" xfId="0" applyFont="1" applyFill="1"/>
    <xf numFmtId="0" fontId="1" fillId="3" borderId="0" xfId="0" applyFont="1" applyFill="1" applyBorder="1"/>
    <xf numFmtId="10" fontId="1" fillId="3" borderId="0" xfId="0" applyNumberFormat="1" applyFont="1" applyFill="1" applyBorder="1"/>
    <xf numFmtId="9" fontId="1" fillId="3" borderId="0" xfId="0" applyNumberFormat="1" applyFont="1" applyFill="1" applyBorder="1"/>
    <xf numFmtId="0" fontId="1" fillId="2" borderId="0" xfId="0" applyFont="1" applyFill="1" applyAlignment="1"/>
    <xf numFmtId="9" fontId="1" fillId="2" borderId="0" xfId="0" applyNumberFormat="1" applyFont="1" applyFill="1"/>
    <xf numFmtId="0" fontId="2" fillId="4" borderId="0" xfId="0" applyFont="1" applyFill="1"/>
    <xf numFmtId="0" fontId="2" fillId="4" borderId="0" xfId="0" applyFont="1" applyFill="1" applyAlignment="1"/>
    <xf numFmtId="9" fontId="2" fillId="3" borderId="0" xfId="0" applyNumberFormat="1" applyFont="1" applyFill="1" applyBorder="1"/>
    <xf numFmtId="0" fontId="2" fillId="3" borderId="0" xfId="0" applyFont="1" applyFill="1" applyBorder="1" applyAlignment="1"/>
    <xf numFmtId="9" fontId="2" fillId="4" borderId="0" xfId="0" applyNumberFormat="1" applyFont="1" applyFill="1"/>
    <xf numFmtId="0" fontId="2" fillId="4" borderId="0" xfId="0" applyFont="1" applyFill="1" applyAlignment="1"/>
    <xf numFmtId="9" fontId="2" fillId="4" borderId="0" xfId="0" applyNumberFormat="1" applyFont="1" applyFill="1" applyAlignment="1"/>
    <xf numFmtId="0" fontId="2" fillId="5" borderId="0" xfId="0" applyFont="1" applyFill="1"/>
    <xf numFmtId="0" fontId="2" fillId="5" borderId="0" xfId="0" applyFont="1" applyFill="1" applyAlignment="1"/>
    <xf numFmtId="0" fontId="2" fillId="5" borderId="0" xfId="0" applyFont="1" applyFill="1" applyAlignment="1"/>
    <xf numFmtId="9" fontId="2" fillId="5" borderId="0" xfId="0" applyNumberFormat="1" applyFont="1" applyFill="1" applyAlignment="1"/>
    <xf numFmtId="9" fontId="2" fillId="5" borderId="0" xfId="0" applyNumberFormat="1" applyFont="1" applyFill="1"/>
    <xf numFmtId="0" fontId="2" fillId="4" borderId="1" xfId="0" applyFont="1" applyFill="1" applyBorder="1" applyAlignment="1"/>
    <xf numFmtId="0" fontId="2" fillId="5" borderId="1" xfId="0" applyFont="1" applyFill="1" applyBorder="1" applyAlignment="1"/>
    <xf numFmtId="0" fontId="3" fillId="0" borderId="0" xfId="0" applyFont="1" applyAlignment="1"/>
    <xf numFmtId="9" fontId="2" fillId="0" borderId="0" xfId="0" applyNumberFormat="1" applyFont="1" applyBorder="1"/>
    <xf numFmtId="0" fontId="4" fillId="0" borderId="0" xfId="0" applyFont="1" applyAlignment="1"/>
    <xf numFmtId="9" fontId="2" fillId="6" borderId="0" xfId="0" applyNumberFormat="1" applyFont="1" applyFill="1"/>
    <xf numFmtId="0" fontId="2" fillId="4" borderId="0" xfId="0" applyFont="1" applyFill="1" applyAlignment="1"/>
    <xf numFmtId="0" fontId="2" fillId="4" borderId="0" xfId="0" applyFont="1" applyFill="1" applyAlignment="1"/>
    <xf numFmtId="0" fontId="5" fillId="7" borderId="0" xfId="0" applyFont="1" applyFill="1" applyAlignment="1">
      <alignment horizontal="left"/>
    </xf>
    <xf numFmtId="0" fontId="2" fillId="8" borderId="0" xfId="0" applyFont="1" applyFill="1" applyAlignment="1"/>
    <xf numFmtId="0" fontId="5" fillId="4" borderId="0" xfId="0" applyFont="1" applyFill="1" applyAlignment="1">
      <alignment horizontal="left"/>
    </xf>
    <xf numFmtId="0" fontId="2" fillId="5" borderId="0" xfId="0" applyFont="1" applyFill="1" applyAlignment="1"/>
    <xf numFmtId="0" fontId="2" fillId="5" borderId="0" xfId="0" applyFont="1" applyFill="1" applyAlignment="1"/>
    <xf numFmtId="10" fontId="2" fillId="3" borderId="0" xfId="0" applyNumberFormat="1" applyFont="1" applyFill="1" applyBorder="1" applyAlignment="1"/>
    <xf numFmtId="9" fontId="2" fillId="4" borderId="0" xfId="0" applyNumberFormat="1" applyFont="1" applyFill="1" applyAlignment="1"/>
    <xf numFmtId="0" fontId="2" fillId="9" borderId="0" xfId="0" applyFont="1" applyFill="1" applyAlignment="1"/>
    <xf numFmtId="9" fontId="2" fillId="9" borderId="0" xfId="0" applyNumberFormat="1" applyFont="1" applyFill="1" applyAlignment="1"/>
    <xf numFmtId="0" fontId="5" fillId="7" borderId="0" xfId="0" applyFont="1" applyFill="1" applyAlignment="1">
      <alignment horizontal="left"/>
    </xf>
    <xf numFmtId="0" fontId="6" fillId="7" borderId="0" xfId="0" applyFont="1" applyFill="1" applyAlignment="1">
      <alignment horizontal="left"/>
    </xf>
    <xf numFmtId="0" fontId="2" fillId="4" borderId="0" xfId="0" applyFont="1" applyFill="1" applyAlignment="1"/>
    <xf numFmtId="9" fontId="2" fillId="5" borderId="0" xfId="0" applyNumberFormat="1" applyFont="1" applyFill="1" applyAlignment="1"/>
    <xf numFmtId="0" fontId="0" fillId="4" borderId="0" xfId="0" applyFont="1" applyFill="1" applyAlignment="1">
      <alignment horizontal="left"/>
    </xf>
    <xf numFmtId="9" fontId="2" fillId="3" borderId="0" xfId="0" applyNumberFormat="1" applyFont="1" applyFill="1"/>
    <xf numFmtId="0" fontId="2" fillId="4" borderId="0" xfId="0" applyFont="1" applyFill="1" applyBorder="1"/>
    <xf numFmtId="0" fontId="2" fillId="4" borderId="0" xfId="0" applyFont="1" applyFill="1"/>
    <xf numFmtId="0" fontId="2" fillId="0" borderId="0" xfId="0" applyFont="1" applyAlignment="1">
      <alignment vertical="top" wrapText="1"/>
    </xf>
    <xf numFmtId="0" fontId="0" fillId="0" borderId="0" xfId="0" applyFont="1" applyAlignment="1">
      <alignment vertical="top" wrapText="1"/>
    </xf>
    <xf numFmtId="0" fontId="0" fillId="0" borderId="0" xfId="0" applyFont="1" applyAlignment="1">
      <alignment vertical="top" wrapText="1"/>
    </xf>
    <xf numFmtId="0" fontId="0" fillId="0" borderId="0" xfId="0" applyFont="1" applyAlignment="1">
      <alignment vertical="top"/>
    </xf>
    <xf numFmtId="0" fontId="2" fillId="10" borderId="0" xfId="0" applyFont="1" applyFill="1" applyAlignment="1">
      <alignment vertical="top"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381000</xdr:colOff>
      <xdr:row>82</xdr:row>
      <xdr:rowOff>127000</xdr:rowOff>
    </xdr:to>
    <xdr:sp macro="" textlink="">
      <xdr:nvSpPr>
        <xdr:cNvPr id="1025" name="Rectangle 1"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enableFormatConditionsCalculation="0"/>
  <dimension ref="A1:Z302"/>
  <sheetViews>
    <sheetView workbookViewId="0">
      <pane xSplit="7" ySplit="1" topLeftCell="H2" activePane="bottomRight" state="frozen"/>
      <selection pane="topRight" activeCell="H1" sqref="H1"/>
      <selection pane="bottomLeft" activeCell="A2" sqref="A2"/>
      <selection pane="bottomRight" activeCell="H2" sqref="H2"/>
    </sheetView>
  </sheetViews>
  <sheetFormatPr baseColWidth="10" defaultColWidth="13.5" defaultRowHeight="15" customHeight="1" x14ac:dyDescent="0"/>
  <cols>
    <col min="1" max="1" width="19.1640625" customWidth="1"/>
    <col min="2" max="2" width="8" customWidth="1"/>
    <col min="3" max="3" width="8.1640625" customWidth="1"/>
    <col min="4" max="4" width="11" hidden="1" customWidth="1"/>
    <col min="5" max="5" width="16.33203125" hidden="1" customWidth="1"/>
    <col min="6" max="7" width="13.1640625" customWidth="1"/>
    <col min="8" max="8" width="7.1640625" customWidth="1"/>
    <col min="9" max="9" width="6.5" customWidth="1"/>
    <col min="10" max="10" width="7.1640625" customWidth="1"/>
    <col min="11" max="11" width="8.1640625" customWidth="1"/>
    <col min="12" max="12" width="6.83203125" customWidth="1"/>
    <col min="13" max="13" width="5.5" customWidth="1"/>
    <col min="14" max="14" width="5.83203125" customWidth="1"/>
    <col min="15" max="15" width="6.83203125" customWidth="1"/>
    <col min="16" max="16" width="5.83203125" customWidth="1"/>
    <col min="17" max="18" width="6.83203125" customWidth="1"/>
    <col min="19" max="19" width="6.6640625" customWidth="1"/>
    <col min="20" max="20" width="7.5" customWidth="1"/>
    <col min="21" max="21" width="12.33203125" customWidth="1"/>
    <col min="22" max="24" width="10.83203125" customWidth="1"/>
    <col min="25" max="26" width="10.5" customWidth="1"/>
  </cols>
  <sheetData>
    <row r="1" spans="1:26">
      <c r="A1" s="1" t="s">
        <v>0</v>
      </c>
      <c r="B1" s="1" t="s">
        <v>1</v>
      </c>
      <c r="C1" s="2" t="s">
        <v>2</v>
      </c>
      <c r="D1" s="2" t="s">
        <v>3</v>
      </c>
      <c r="E1" s="2" t="s">
        <v>4</v>
      </c>
      <c r="F1" s="2" t="s">
        <v>5</v>
      </c>
      <c r="G1" s="1" t="s">
        <v>6</v>
      </c>
      <c r="H1" s="2" t="s">
        <v>7</v>
      </c>
      <c r="I1" s="2" t="s">
        <v>8</v>
      </c>
      <c r="J1" s="2" t="s">
        <v>9</v>
      </c>
      <c r="K1" s="2" t="s">
        <v>10</v>
      </c>
      <c r="L1" s="3" t="s">
        <v>11</v>
      </c>
      <c r="M1" s="2" t="s">
        <v>12</v>
      </c>
      <c r="N1" s="2" t="s">
        <v>13</v>
      </c>
      <c r="O1" s="2" t="s">
        <v>14</v>
      </c>
      <c r="P1" s="2" t="s">
        <v>15</v>
      </c>
      <c r="Q1" s="2" t="s">
        <v>16</v>
      </c>
      <c r="R1" s="4" t="s">
        <v>17</v>
      </c>
      <c r="S1" s="5" t="s">
        <v>18</v>
      </c>
      <c r="T1" s="2" t="s">
        <v>19</v>
      </c>
      <c r="U1" s="2" t="s">
        <v>20</v>
      </c>
      <c r="V1" s="6" t="s">
        <v>21</v>
      </c>
      <c r="W1" s="7" t="s">
        <v>22</v>
      </c>
      <c r="X1" s="7" t="s">
        <v>23</v>
      </c>
      <c r="Y1" s="2" t="s">
        <v>24</v>
      </c>
      <c r="Z1" s="2" t="s">
        <v>25</v>
      </c>
    </row>
    <row r="2" spans="1:26" hidden="1">
      <c r="A2" s="8" t="s">
        <v>26</v>
      </c>
      <c r="B2" s="9" t="s">
        <v>27</v>
      </c>
      <c r="C2" s="8" t="s">
        <v>28</v>
      </c>
      <c r="D2" s="8" t="s">
        <v>29</v>
      </c>
      <c r="E2" s="8" t="s">
        <v>30</v>
      </c>
      <c r="F2" s="8" t="s">
        <v>31</v>
      </c>
      <c r="G2" s="9" t="s">
        <v>32</v>
      </c>
      <c r="H2" s="8">
        <v>8</v>
      </c>
      <c r="I2" s="8">
        <v>1</v>
      </c>
      <c r="J2" s="8">
        <v>2</v>
      </c>
      <c r="K2" s="8">
        <v>3</v>
      </c>
      <c r="L2" s="10">
        <f t="shared" ref="L2:L92" si="0">K2/H2</f>
        <v>0.375</v>
      </c>
      <c r="M2" s="8">
        <v>0</v>
      </c>
      <c r="N2" s="8">
        <v>0</v>
      </c>
      <c r="O2" s="8">
        <v>0</v>
      </c>
      <c r="P2" s="8">
        <v>0</v>
      </c>
      <c r="Q2" s="8">
        <v>8</v>
      </c>
      <c r="R2" s="11">
        <f t="shared" ref="R2:R301" si="1">Q2/H2</f>
        <v>1</v>
      </c>
      <c r="S2" s="10">
        <f t="shared" ref="S2:S301" si="2">1-R2</f>
        <v>0</v>
      </c>
      <c r="T2" s="8">
        <v>0</v>
      </c>
      <c r="U2" s="8">
        <v>0</v>
      </c>
      <c r="V2" s="12"/>
      <c r="W2" s="12">
        <v>0.38514203964847743</v>
      </c>
      <c r="X2" s="12">
        <v>9.5135908440629469E-2</v>
      </c>
      <c r="Y2" s="12">
        <f t="shared" ref="Y2:Y37" si="3">L2-W2</f>
        <v>-1.014203964847743E-2</v>
      </c>
      <c r="Z2" s="12">
        <f t="shared" ref="Z2:Z301" si="4">S2-X2</f>
        <v>-9.5135908440629469E-2</v>
      </c>
    </row>
    <row r="3" spans="1:26" hidden="1">
      <c r="A3" s="8" t="s">
        <v>33</v>
      </c>
      <c r="B3" s="9" t="s">
        <v>27</v>
      </c>
      <c r="C3" s="8" t="s">
        <v>34</v>
      </c>
      <c r="D3" s="8" t="s">
        <v>35</v>
      </c>
      <c r="E3" s="8" t="s">
        <v>36</v>
      </c>
      <c r="F3" s="8" t="s">
        <v>37</v>
      </c>
      <c r="G3" s="8"/>
      <c r="H3" s="8">
        <v>21</v>
      </c>
      <c r="I3" s="8">
        <v>0</v>
      </c>
      <c r="J3" s="8">
        <v>0</v>
      </c>
      <c r="K3" s="8">
        <v>0</v>
      </c>
      <c r="L3" s="10">
        <f t="shared" si="0"/>
        <v>0</v>
      </c>
      <c r="M3" s="8">
        <v>0</v>
      </c>
      <c r="N3" s="8">
        <v>0</v>
      </c>
      <c r="O3" s="8">
        <v>0</v>
      </c>
      <c r="P3" s="8">
        <v>0</v>
      </c>
      <c r="Q3" s="8">
        <v>21</v>
      </c>
      <c r="R3" s="11">
        <f t="shared" si="1"/>
        <v>1</v>
      </c>
      <c r="S3" s="10">
        <f t="shared" si="2"/>
        <v>0</v>
      </c>
      <c r="T3" s="8">
        <v>0</v>
      </c>
      <c r="U3" s="8">
        <v>0</v>
      </c>
      <c r="V3" s="13" t="s">
        <v>38</v>
      </c>
      <c r="W3" s="14">
        <v>0.28999999999999998</v>
      </c>
      <c r="X3" s="14">
        <v>0.12</v>
      </c>
      <c r="Y3" s="12">
        <f t="shared" si="3"/>
        <v>-0.28999999999999998</v>
      </c>
      <c r="Z3" s="12">
        <f t="shared" si="4"/>
        <v>-0.12</v>
      </c>
    </row>
    <row r="4" spans="1:26">
      <c r="A4" s="15" t="s">
        <v>39</v>
      </c>
      <c r="B4" s="16" t="s">
        <v>40</v>
      </c>
      <c r="C4" s="15" t="s">
        <v>41</v>
      </c>
      <c r="D4" s="15" t="s">
        <v>42</v>
      </c>
      <c r="E4" s="15" t="s">
        <v>43</v>
      </c>
      <c r="F4" s="15" t="s">
        <v>44</v>
      </c>
      <c r="G4" s="15"/>
      <c r="H4" s="15">
        <v>39</v>
      </c>
      <c r="I4" s="15">
        <v>0</v>
      </c>
      <c r="J4" s="15">
        <v>0</v>
      </c>
      <c r="K4" s="15">
        <v>0</v>
      </c>
      <c r="L4" s="10">
        <f t="shared" si="0"/>
        <v>0</v>
      </c>
      <c r="M4" s="15">
        <v>0</v>
      </c>
      <c r="N4" s="15">
        <v>0</v>
      </c>
      <c r="O4" s="15">
        <v>0</v>
      </c>
      <c r="P4" s="15">
        <v>0</v>
      </c>
      <c r="Q4" s="15">
        <v>39</v>
      </c>
      <c r="R4" s="11">
        <f t="shared" si="1"/>
        <v>1</v>
      </c>
      <c r="S4" s="10">
        <f t="shared" si="2"/>
        <v>0</v>
      </c>
      <c r="T4" s="15">
        <v>0</v>
      </c>
      <c r="U4" s="15">
        <v>0</v>
      </c>
      <c r="V4" s="17" t="s">
        <v>45</v>
      </c>
      <c r="W4" s="18">
        <v>0.23</v>
      </c>
      <c r="X4" s="18">
        <v>0.97</v>
      </c>
      <c r="Y4" s="12">
        <f t="shared" si="3"/>
        <v>-0.23</v>
      </c>
      <c r="Z4" s="12">
        <f t="shared" si="4"/>
        <v>-0.97</v>
      </c>
    </row>
    <row r="5" spans="1:26">
      <c r="A5" s="15" t="s">
        <v>46</v>
      </c>
      <c r="B5" s="16" t="s">
        <v>40</v>
      </c>
      <c r="C5" s="15" t="s">
        <v>47</v>
      </c>
      <c r="D5" s="15" t="s">
        <v>48</v>
      </c>
      <c r="E5" s="15" t="s">
        <v>49</v>
      </c>
      <c r="F5" s="15" t="s">
        <v>50</v>
      </c>
      <c r="G5" s="15"/>
      <c r="H5" s="15">
        <v>29</v>
      </c>
      <c r="I5" s="15">
        <v>0</v>
      </c>
      <c r="J5" s="15">
        <v>0</v>
      </c>
      <c r="K5" s="15">
        <v>0</v>
      </c>
      <c r="L5" s="10">
        <f t="shared" si="0"/>
        <v>0</v>
      </c>
      <c r="M5" s="15">
        <v>0</v>
      </c>
      <c r="N5" s="15">
        <v>0</v>
      </c>
      <c r="O5" s="15">
        <v>5</v>
      </c>
      <c r="P5" s="15">
        <v>0</v>
      </c>
      <c r="Q5" s="15">
        <v>24</v>
      </c>
      <c r="R5" s="11">
        <f t="shared" si="1"/>
        <v>0.82758620689655171</v>
      </c>
      <c r="S5" s="10">
        <f t="shared" si="2"/>
        <v>0.17241379310344829</v>
      </c>
      <c r="T5" s="15">
        <v>0</v>
      </c>
      <c r="U5" s="15">
        <v>0</v>
      </c>
      <c r="V5" s="17" t="s">
        <v>51</v>
      </c>
      <c r="W5" s="18">
        <v>0.79</v>
      </c>
      <c r="X5" s="18">
        <v>0.75</v>
      </c>
      <c r="Y5" s="12">
        <f t="shared" si="3"/>
        <v>-0.79</v>
      </c>
      <c r="Z5" s="12">
        <f t="shared" si="4"/>
        <v>-0.57758620689655171</v>
      </c>
    </row>
    <row r="6" spans="1:26">
      <c r="A6" s="15" t="s">
        <v>52</v>
      </c>
      <c r="B6" s="16" t="s">
        <v>40</v>
      </c>
      <c r="C6" s="15" t="s">
        <v>47</v>
      </c>
      <c r="D6" s="15" t="s">
        <v>53</v>
      </c>
      <c r="E6" s="15" t="s">
        <v>54</v>
      </c>
      <c r="F6" s="15" t="s">
        <v>55</v>
      </c>
      <c r="G6" s="16" t="s">
        <v>56</v>
      </c>
      <c r="H6" s="15">
        <v>52</v>
      </c>
      <c r="I6" s="15">
        <v>0</v>
      </c>
      <c r="J6" s="15">
        <v>0</v>
      </c>
      <c r="K6" s="15">
        <v>0</v>
      </c>
      <c r="L6" s="10">
        <f t="shared" si="0"/>
        <v>0</v>
      </c>
      <c r="M6" s="15">
        <v>1</v>
      </c>
      <c r="N6" s="15">
        <v>0</v>
      </c>
      <c r="O6" s="15">
        <v>0</v>
      </c>
      <c r="P6" s="15">
        <v>0</v>
      </c>
      <c r="Q6" s="15">
        <v>51</v>
      </c>
      <c r="R6" s="11">
        <f t="shared" si="1"/>
        <v>0.98076923076923073</v>
      </c>
      <c r="S6" s="10">
        <f t="shared" si="2"/>
        <v>1.9230769230769273E-2</v>
      </c>
      <c r="T6" s="15">
        <v>0</v>
      </c>
      <c r="U6" s="15">
        <v>0</v>
      </c>
      <c r="V6" s="19"/>
      <c r="W6" s="19">
        <v>0.57235703932295323</v>
      </c>
      <c r="X6" s="19">
        <v>0.51414410623275819</v>
      </c>
      <c r="Y6" s="12">
        <f t="shared" si="3"/>
        <v>-0.57235703932295323</v>
      </c>
      <c r="Z6" s="12">
        <f t="shared" si="4"/>
        <v>-0.49491333700198892</v>
      </c>
    </row>
    <row r="7" spans="1:26">
      <c r="A7" s="8" t="s">
        <v>57</v>
      </c>
      <c r="B7" s="9" t="s">
        <v>40</v>
      </c>
      <c r="C7" s="8" t="s">
        <v>47</v>
      </c>
      <c r="D7" s="8" t="s">
        <v>58</v>
      </c>
      <c r="E7" s="8" t="s">
        <v>59</v>
      </c>
      <c r="F7" s="8" t="s">
        <v>60</v>
      </c>
      <c r="G7" s="8"/>
      <c r="H7" s="8">
        <v>270</v>
      </c>
      <c r="I7" s="8">
        <v>0</v>
      </c>
      <c r="J7" s="8">
        <v>0</v>
      </c>
      <c r="K7" s="8">
        <v>0</v>
      </c>
      <c r="L7" s="10">
        <f t="shared" si="0"/>
        <v>0</v>
      </c>
      <c r="M7" s="8">
        <v>6</v>
      </c>
      <c r="N7" s="8">
        <v>8</v>
      </c>
      <c r="O7" s="8">
        <v>24</v>
      </c>
      <c r="P7" s="8">
        <v>3</v>
      </c>
      <c r="Q7" s="8">
        <v>228</v>
      </c>
      <c r="R7" s="11">
        <f t="shared" si="1"/>
        <v>0.84444444444444444</v>
      </c>
      <c r="S7" s="10">
        <f t="shared" si="2"/>
        <v>0.15555555555555556</v>
      </c>
      <c r="T7" s="8">
        <v>0</v>
      </c>
      <c r="U7" s="8">
        <v>1</v>
      </c>
      <c r="V7" s="12"/>
      <c r="W7" s="12">
        <v>0.44075582002296693</v>
      </c>
      <c r="X7" s="12">
        <v>0.55005741726693813</v>
      </c>
      <c r="Y7" s="12">
        <f t="shared" si="3"/>
        <v>-0.44075582002296693</v>
      </c>
      <c r="Z7" s="12">
        <f t="shared" si="4"/>
        <v>-0.39450186171138257</v>
      </c>
    </row>
    <row r="8" spans="1:26">
      <c r="A8" s="8" t="s">
        <v>61</v>
      </c>
      <c r="B8" s="9" t="s">
        <v>40</v>
      </c>
      <c r="C8" s="8" t="s">
        <v>47</v>
      </c>
      <c r="D8" s="8" t="s">
        <v>62</v>
      </c>
      <c r="E8" s="8" t="s">
        <v>63</v>
      </c>
      <c r="F8" s="8" t="s">
        <v>64</v>
      </c>
      <c r="G8" s="8"/>
      <c r="H8" s="8">
        <v>249</v>
      </c>
      <c r="I8" s="8">
        <v>0</v>
      </c>
      <c r="J8" s="8">
        <v>0</v>
      </c>
      <c r="K8" s="8">
        <v>0</v>
      </c>
      <c r="L8" s="10">
        <f t="shared" si="0"/>
        <v>0</v>
      </c>
      <c r="M8" s="8">
        <v>0</v>
      </c>
      <c r="N8" s="8">
        <v>12</v>
      </c>
      <c r="O8" s="8">
        <v>64</v>
      </c>
      <c r="P8" s="8">
        <v>2</v>
      </c>
      <c r="Q8" s="8">
        <v>149</v>
      </c>
      <c r="R8" s="11">
        <f t="shared" si="1"/>
        <v>0.59839357429718876</v>
      </c>
      <c r="S8" s="10">
        <f t="shared" si="2"/>
        <v>0.40160642570281124</v>
      </c>
      <c r="T8" s="8">
        <v>1</v>
      </c>
      <c r="U8" s="8">
        <v>21</v>
      </c>
      <c r="V8" s="12"/>
      <c r="W8" s="12">
        <v>0.64767288412676527</v>
      </c>
      <c r="X8" s="12">
        <v>0.76468850327943116</v>
      </c>
      <c r="Y8" s="12">
        <f t="shared" si="3"/>
        <v>-0.64767288412676527</v>
      </c>
      <c r="Z8" s="12">
        <f t="shared" si="4"/>
        <v>-0.36308207757661992</v>
      </c>
    </row>
    <row r="9" spans="1:26">
      <c r="A9" s="15" t="s">
        <v>65</v>
      </c>
      <c r="B9" s="16" t="s">
        <v>40</v>
      </c>
      <c r="C9" s="15" t="s">
        <v>66</v>
      </c>
      <c r="D9" s="15" t="s">
        <v>67</v>
      </c>
      <c r="E9" s="15" t="s">
        <v>68</v>
      </c>
      <c r="F9" s="15" t="s">
        <v>69</v>
      </c>
      <c r="G9" s="16" t="s">
        <v>56</v>
      </c>
      <c r="H9" s="15">
        <v>199</v>
      </c>
      <c r="I9" s="15">
        <v>0</v>
      </c>
      <c r="J9" s="15">
        <v>0</v>
      </c>
      <c r="K9" s="15">
        <v>0</v>
      </c>
      <c r="L9" s="10">
        <f t="shared" si="0"/>
        <v>0</v>
      </c>
      <c r="M9" s="15">
        <v>5</v>
      </c>
      <c r="N9" s="15">
        <v>6</v>
      </c>
      <c r="O9" s="15">
        <v>80</v>
      </c>
      <c r="P9" s="15">
        <v>3</v>
      </c>
      <c r="Q9" s="15">
        <v>97</v>
      </c>
      <c r="R9" s="11">
        <f t="shared" si="1"/>
        <v>0.48743718592964824</v>
      </c>
      <c r="S9" s="10">
        <f t="shared" si="2"/>
        <v>0.51256281407035176</v>
      </c>
      <c r="T9" s="15">
        <v>0</v>
      </c>
      <c r="U9" s="15">
        <v>8</v>
      </c>
      <c r="V9" s="17"/>
      <c r="W9" s="19">
        <v>0.65</v>
      </c>
      <c r="X9" s="19">
        <v>0.78</v>
      </c>
      <c r="Y9" s="12">
        <f t="shared" si="3"/>
        <v>-0.65</v>
      </c>
      <c r="Z9" s="12">
        <f t="shared" si="4"/>
        <v>-0.26743718592964827</v>
      </c>
    </row>
    <row r="10" spans="1:26">
      <c r="A10" s="15" t="s">
        <v>70</v>
      </c>
      <c r="B10" s="16" t="s">
        <v>40</v>
      </c>
      <c r="C10" s="15" t="s">
        <v>71</v>
      </c>
      <c r="D10" s="15" t="s">
        <v>72</v>
      </c>
      <c r="E10" s="15" t="s">
        <v>73</v>
      </c>
      <c r="F10" s="15" t="s">
        <v>74</v>
      </c>
      <c r="G10" s="15"/>
      <c r="H10" s="15">
        <v>28</v>
      </c>
      <c r="I10" s="15">
        <v>0</v>
      </c>
      <c r="J10" s="15">
        <v>0</v>
      </c>
      <c r="K10" s="15">
        <v>0</v>
      </c>
      <c r="L10" s="10">
        <f t="shared" si="0"/>
        <v>0</v>
      </c>
      <c r="M10" s="15">
        <v>0</v>
      </c>
      <c r="N10" s="15">
        <v>4</v>
      </c>
      <c r="O10" s="15">
        <v>0</v>
      </c>
      <c r="P10" s="15">
        <v>0</v>
      </c>
      <c r="Q10" s="15">
        <v>23</v>
      </c>
      <c r="R10" s="11">
        <f t="shared" si="1"/>
        <v>0.8214285714285714</v>
      </c>
      <c r="S10" s="10">
        <f t="shared" si="2"/>
        <v>0.1785714285714286</v>
      </c>
      <c r="T10" s="15">
        <v>0</v>
      </c>
      <c r="U10" s="15">
        <v>1</v>
      </c>
      <c r="V10" s="17" t="s">
        <v>75</v>
      </c>
      <c r="W10" s="18">
        <v>0.49</v>
      </c>
      <c r="X10" s="18">
        <v>0.38</v>
      </c>
      <c r="Y10" s="12">
        <f t="shared" si="3"/>
        <v>-0.49</v>
      </c>
      <c r="Z10" s="12">
        <f t="shared" si="4"/>
        <v>-0.2014285714285714</v>
      </c>
    </row>
    <row r="11" spans="1:26">
      <c r="A11" s="15" t="s">
        <v>76</v>
      </c>
      <c r="B11" s="16" t="s">
        <v>40</v>
      </c>
      <c r="C11" s="15" t="s">
        <v>47</v>
      </c>
      <c r="D11" s="15" t="s">
        <v>77</v>
      </c>
      <c r="E11" s="15" t="s">
        <v>78</v>
      </c>
      <c r="F11" s="15" t="s">
        <v>55</v>
      </c>
      <c r="G11" s="16" t="s">
        <v>56</v>
      </c>
      <c r="H11" s="15">
        <v>250</v>
      </c>
      <c r="I11" s="15">
        <v>0</v>
      </c>
      <c r="J11" s="15">
        <v>0</v>
      </c>
      <c r="K11" s="15">
        <v>0</v>
      </c>
      <c r="L11" s="10">
        <f t="shared" si="0"/>
        <v>0</v>
      </c>
      <c r="M11" s="15">
        <v>1</v>
      </c>
      <c r="N11" s="15">
        <v>8</v>
      </c>
      <c r="O11" s="15">
        <v>46</v>
      </c>
      <c r="P11" s="15">
        <v>10</v>
      </c>
      <c r="Q11" s="15">
        <v>170</v>
      </c>
      <c r="R11" s="11">
        <f t="shared" si="1"/>
        <v>0.68</v>
      </c>
      <c r="S11" s="10">
        <f t="shared" si="2"/>
        <v>0.31999999999999995</v>
      </c>
      <c r="T11" s="15">
        <v>0</v>
      </c>
      <c r="U11" s="15">
        <v>15</v>
      </c>
      <c r="V11" s="19"/>
      <c r="W11" s="19">
        <v>0.57235703932295323</v>
      </c>
      <c r="X11" s="19">
        <v>0.51414410623275819</v>
      </c>
      <c r="Y11" s="12">
        <f t="shared" si="3"/>
        <v>-0.57235703932295323</v>
      </c>
      <c r="Z11" s="12">
        <f t="shared" si="4"/>
        <v>-0.19414410623275824</v>
      </c>
    </row>
    <row r="12" spans="1:26">
      <c r="A12" s="8" t="s">
        <v>79</v>
      </c>
      <c r="B12" s="9" t="s">
        <v>40</v>
      </c>
      <c r="C12" s="8" t="s">
        <v>47</v>
      </c>
      <c r="D12" s="8" t="s">
        <v>80</v>
      </c>
      <c r="E12" s="8" t="s">
        <v>81</v>
      </c>
      <c r="F12" s="8" t="s">
        <v>55</v>
      </c>
      <c r="G12" s="9" t="s">
        <v>56</v>
      </c>
      <c r="H12" s="8">
        <v>218</v>
      </c>
      <c r="I12" s="8">
        <v>0</v>
      </c>
      <c r="J12" s="8">
        <v>0</v>
      </c>
      <c r="K12" s="8">
        <v>0</v>
      </c>
      <c r="L12" s="10">
        <f t="shared" si="0"/>
        <v>0</v>
      </c>
      <c r="M12" s="8">
        <v>4</v>
      </c>
      <c r="N12" s="8">
        <v>6</v>
      </c>
      <c r="O12" s="8">
        <v>49</v>
      </c>
      <c r="P12" s="8">
        <v>6</v>
      </c>
      <c r="Q12" s="8">
        <v>145</v>
      </c>
      <c r="R12" s="11">
        <f t="shared" si="1"/>
        <v>0.66513761467889909</v>
      </c>
      <c r="S12" s="10">
        <f t="shared" si="2"/>
        <v>0.33486238532110091</v>
      </c>
      <c r="T12" s="8">
        <v>2</v>
      </c>
      <c r="U12" s="8">
        <v>6</v>
      </c>
      <c r="V12" s="12"/>
      <c r="W12" s="12">
        <v>0.57235703932295323</v>
      </c>
      <c r="X12" s="12">
        <v>0.51414410623275819</v>
      </c>
      <c r="Y12" s="12">
        <f t="shared" si="3"/>
        <v>-0.57235703932295323</v>
      </c>
      <c r="Z12" s="12">
        <f t="shared" si="4"/>
        <v>-0.17928172091165728</v>
      </c>
    </row>
    <row r="13" spans="1:26">
      <c r="A13" s="8" t="s">
        <v>82</v>
      </c>
      <c r="B13" s="9" t="s">
        <v>40</v>
      </c>
      <c r="C13" s="8" t="s">
        <v>83</v>
      </c>
      <c r="D13" s="8" t="s">
        <v>84</v>
      </c>
      <c r="E13" s="8" t="s">
        <v>85</v>
      </c>
      <c r="F13" s="8" t="s">
        <v>86</v>
      </c>
      <c r="G13" s="8"/>
      <c r="H13" s="8">
        <v>180</v>
      </c>
      <c r="I13" s="8">
        <v>0</v>
      </c>
      <c r="J13" s="8">
        <v>0</v>
      </c>
      <c r="K13" s="8">
        <v>0</v>
      </c>
      <c r="L13" s="10">
        <f t="shared" si="0"/>
        <v>0</v>
      </c>
      <c r="M13" s="8">
        <v>5</v>
      </c>
      <c r="N13" s="8">
        <v>2</v>
      </c>
      <c r="O13" s="8">
        <v>18</v>
      </c>
      <c r="P13" s="8">
        <v>19</v>
      </c>
      <c r="Q13" s="8">
        <v>133</v>
      </c>
      <c r="R13" s="11">
        <f t="shared" si="1"/>
        <v>0.73888888888888893</v>
      </c>
      <c r="S13" s="10">
        <f t="shared" si="2"/>
        <v>0.26111111111111107</v>
      </c>
      <c r="T13" s="8">
        <v>0</v>
      </c>
      <c r="U13" s="8">
        <v>3</v>
      </c>
      <c r="V13" s="20" t="s">
        <v>87</v>
      </c>
      <c r="W13" s="14">
        <v>0.43</v>
      </c>
      <c r="X13" s="14">
        <v>0.44</v>
      </c>
      <c r="Y13" s="12">
        <f t="shared" si="3"/>
        <v>-0.43</v>
      </c>
      <c r="Z13" s="12">
        <f t="shared" si="4"/>
        <v>-0.17888888888888893</v>
      </c>
    </row>
    <row r="14" spans="1:26">
      <c r="A14" s="15" t="s">
        <v>88</v>
      </c>
      <c r="B14" s="16" t="s">
        <v>40</v>
      </c>
      <c r="C14" s="15" t="s">
        <v>89</v>
      </c>
      <c r="D14" s="15" t="s">
        <v>90</v>
      </c>
      <c r="E14" s="15" t="s">
        <v>91</v>
      </c>
      <c r="F14" s="15" t="s">
        <v>92</v>
      </c>
      <c r="G14" s="15"/>
      <c r="H14" s="15">
        <v>153</v>
      </c>
      <c r="I14" s="15">
        <v>0</v>
      </c>
      <c r="J14" s="15">
        <v>0</v>
      </c>
      <c r="K14" s="15">
        <v>0</v>
      </c>
      <c r="L14" s="10">
        <f t="shared" si="0"/>
        <v>0</v>
      </c>
      <c r="M14" s="15">
        <v>9</v>
      </c>
      <c r="N14" s="15">
        <v>0</v>
      </c>
      <c r="O14" s="15">
        <v>2</v>
      </c>
      <c r="P14" s="15">
        <v>4</v>
      </c>
      <c r="Q14" s="15">
        <v>120</v>
      </c>
      <c r="R14" s="11">
        <f t="shared" si="1"/>
        <v>0.78431372549019607</v>
      </c>
      <c r="S14" s="10">
        <f t="shared" si="2"/>
        <v>0.21568627450980393</v>
      </c>
      <c r="T14" s="15">
        <v>0</v>
      </c>
      <c r="U14" s="15">
        <v>18</v>
      </c>
      <c r="V14" s="21" t="s">
        <v>93</v>
      </c>
      <c r="W14" s="18">
        <v>0.3</v>
      </c>
      <c r="X14" s="18">
        <v>0.37</v>
      </c>
      <c r="Y14" s="12">
        <f t="shared" si="3"/>
        <v>-0.3</v>
      </c>
      <c r="Z14" s="12">
        <f t="shared" si="4"/>
        <v>-0.15431372549019606</v>
      </c>
    </row>
    <row r="15" spans="1:26">
      <c r="A15" s="8" t="s">
        <v>94</v>
      </c>
      <c r="B15" s="9" t="s">
        <v>40</v>
      </c>
      <c r="C15" s="8" t="s">
        <v>47</v>
      </c>
      <c r="D15" s="8" t="s">
        <v>95</v>
      </c>
      <c r="E15" s="8" t="s">
        <v>96</v>
      </c>
      <c r="F15" s="8" t="s">
        <v>97</v>
      </c>
      <c r="G15" s="8"/>
      <c r="H15" s="8">
        <v>260</v>
      </c>
      <c r="I15" s="8">
        <v>0</v>
      </c>
      <c r="J15" s="8">
        <v>0</v>
      </c>
      <c r="K15" s="8">
        <v>0</v>
      </c>
      <c r="L15" s="10">
        <f t="shared" si="0"/>
        <v>0</v>
      </c>
      <c r="M15" s="8">
        <v>0</v>
      </c>
      <c r="N15" s="8">
        <v>22</v>
      </c>
      <c r="O15" s="8">
        <v>13</v>
      </c>
      <c r="P15" s="8">
        <v>9</v>
      </c>
      <c r="Q15" s="8">
        <v>216</v>
      </c>
      <c r="R15" s="11">
        <f t="shared" si="1"/>
        <v>0.83076923076923082</v>
      </c>
      <c r="S15" s="10">
        <f t="shared" si="2"/>
        <v>0.16923076923076918</v>
      </c>
      <c r="T15" s="8">
        <v>0</v>
      </c>
      <c r="U15" s="8">
        <v>0</v>
      </c>
      <c r="V15" s="13" t="s">
        <v>98</v>
      </c>
      <c r="W15" s="14">
        <v>0.24</v>
      </c>
      <c r="X15" s="14">
        <v>0.31</v>
      </c>
      <c r="Y15" s="12">
        <f t="shared" si="3"/>
        <v>-0.24</v>
      </c>
      <c r="Z15" s="12">
        <f t="shared" si="4"/>
        <v>-0.14076923076923081</v>
      </c>
    </row>
    <row r="16" spans="1:26" hidden="1">
      <c r="A16" s="8" t="s">
        <v>99</v>
      </c>
      <c r="B16" s="9" t="s">
        <v>27</v>
      </c>
      <c r="C16" s="8" t="s">
        <v>71</v>
      </c>
      <c r="D16" s="8" t="s">
        <v>100</v>
      </c>
      <c r="E16" s="8" t="s">
        <v>101</v>
      </c>
      <c r="F16" s="8" t="s">
        <v>102</v>
      </c>
      <c r="G16" s="8"/>
      <c r="H16" s="8">
        <v>117</v>
      </c>
      <c r="I16" s="8">
        <v>30</v>
      </c>
      <c r="J16" s="8">
        <v>1</v>
      </c>
      <c r="K16" s="8">
        <v>31</v>
      </c>
      <c r="L16" s="10">
        <f t="shared" si="0"/>
        <v>0.26495726495726496</v>
      </c>
      <c r="M16" s="8">
        <v>2</v>
      </c>
      <c r="N16" s="8">
        <v>1</v>
      </c>
      <c r="O16" s="8">
        <v>1</v>
      </c>
      <c r="P16" s="8">
        <v>2</v>
      </c>
      <c r="Q16" s="8">
        <v>110</v>
      </c>
      <c r="R16" s="11">
        <f t="shared" si="1"/>
        <v>0.94017094017094016</v>
      </c>
      <c r="S16" s="10">
        <f t="shared" si="2"/>
        <v>5.9829059829059839E-2</v>
      </c>
      <c r="T16" s="8">
        <v>0</v>
      </c>
      <c r="U16" s="8">
        <v>1</v>
      </c>
      <c r="V16" s="13" t="s">
        <v>103</v>
      </c>
      <c r="W16" s="14">
        <v>0.23</v>
      </c>
      <c r="X16" s="14">
        <v>7.0000000000000007E-2</v>
      </c>
      <c r="Y16" s="12">
        <f t="shared" si="3"/>
        <v>3.495726495726495E-2</v>
      </c>
      <c r="Z16" s="12">
        <f t="shared" si="4"/>
        <v>-1.0170940170940168E-2</v>
      </c>
    </row>
    <row r="17" spans="1:26" hidden="1">
      <c r="A17" s="15" t="s">
        <v>104</v>
      </c>
      <c r="B17" s="16" t="s">
        <v>27</v>
      </c>
      <c r="C17" s="15" t="s">
        <v>34</v>
      </c>
      <c r="D17" s="15" t="s">
        <v>105</v>
      </c>
      <c r="E17" s="15" t="s">
        <v>106</v>
      </c>
      <c r="F17" s="15" t="s">
        <v>107</v>
      </c>
      <c r="G17" s="15"/>
      <c r="H17" s="15">
        <v>159</v>
      </c>
      <c r="I17" s="15">
        <v>61</v>
      </c>
      <c r="J17" s="15">
        <v>25</v>
      </c>
      <c r="K17" s="15">
        <v>86</v>
      </c>
      <c r="L17" s="10">
        <f t="shared" si="0"/>
        <v>0.54088050314465408</v>
      </c>
      <c r="M17" s="15">
        <v>1</v>
      </c>
      <c r="N17" s="15">
        <v>1</v>
      </c>
      <c r="O17" s="15">
        <v>4</v>
      </c>
      <c r="P17" s="15">
        <v>0</v>
      </c>
      <c r="Q17" s="15">
        <v>149</v>
      </c>
      <c r="R17" s="11">
        <f t="shared" si="1"/>
        <v>0.93710691823899372</v>
      </c>
      <c r="S17" s="10">
        <f t="shared" si="2"/>
        <v>6.2893081761006275E-2</v>
      </c>
      <c r="T17" s="15">
        <v>1</v>
      </c>
      <c r="U17" s="15">
        <v>3</v>
      </c>
      <c r="V17" s="17" t="s">
        <v>108</v>
      </c>
      <c r="W17" s="18">
        <v>0.24</v>
      </c>
      <c r="X17" s="18">
        <v>7.0000000000000007E-2</v>
      </c>
      <c r="Y17" s="12">
        <f t="shared" si="3"/>
        <v>0.30088050314465409</v>
      </c>
      <c r="Z17" s="12">
        <f t="shared" si="4"/>
        <v>-7.1069182389937313E-3</v>
      </c>
    </row>
    <row r="18" spans="1:26">
      <c r="A18" s="8" t="s">
        <v>109</v>
      </c>
      <c r="B18" s="9" t="s">
        <v>40</v>
      </c>
      <c r="C18" s="8" t="s">
        <v>110</v>
      </c>
      <c r="D18" s="8" t="s">
        <v>111</v>
      </c>
      <c r="E18" s="8" t="s">
        <v>112</v>
      </c>
      <c r="F18" s="8" t="s">
        <v>113</v>
      </c>
      <c r="G18" s="8"/>
      <c r="H18" s="8">
        <v>35</v>
      </c>
      <c r="I18" s="8">
        <v>0</v>
      </c>
      <c r="J18" s="8">
        <v>0</v>
      </c>
      <c r="K18" s="8">
        <v>0</v>
      </c>
      <c r="L18" s="10">
        <f t="shared" si="0"/>
        <v>0</v>
      </c>
      <c r="M18" s="8">
        <v>0</v>
      </c>
      <c r="N18" s="8">
        <v>0</v>
      </c>
      <c r="O18" s="8">
        <v>1</v>
      </c>
      <c r="P18" s="8">
        <v>0</v>
      </c>
      <c r="Q18" s="8">
        <v>33</v>
      </c>
      <c r="R18" s="11">
        <f t="shared" si="1"/>
        <v>0.94285714285714284</v>
      </c>
      <c r="S18" s="10">
        <f t="shared" si="2"/>
        <v>5.7142857142857162E-2</v>
      </c>
      <c r="T18" s="8">
        <v>0</v>
      </c>
      <c r="U18" s="8">
        <v>1</v>
      </c>
      <c r="V18" s="13" t="s">
        <v>114</v>
      </c>
      <c r="W18" s="14">
        <v>0.23</v>
      </c>
      <c r="X18" s="14">
        <v>0.19</v>
      </c>
      <c r="Y18" s="12">
        <f t="shared" si="3"/>
        <v>-0.23</v>
      </c>
      <c r="Z18" s="12">
        <f t="shared" si="4"/>
        <v>-0.13285714285714284</v>
      </c>
    </row>
    <row r="19" spans="1:26">
      <c r="A19" s="8" t="s">
        <v>115</v>
      </c>
      <c r="B19" s="9" t="s">
        <v>40</v>
      </c>
      <c r="C19" s="8" t="s">
        <v>41</v>
      </c>
      <c r="D19" s="8" t="s">
        <v>116</v>
      </c>
      <c r="E19" s="8" t="s">
        <v>117</v>
      </c>
      <c r="F19" s="8" t="s">
        <v>118</v>
      </c>
      <c r="G19" s="8"/>
      <c r="H19" s="8">
        <v>93</v>
      </c>
      <c r="I19" s="8">
        <v>0</v>
      </c>
      <c r="J19" s="8">
        <v>0</v>
      </c>
      <c r="K19" s="8">
        <v>0</v>
      </c>
      <c r="L19" s="10">
        <f t="shared" si="0"/>
        <v>0</v>
      </c>
      <c r="M19" s="8">
        <v>0</v>
      </c>
      <c r="N19" s="8">
        <v>12</v>
      </c>
      <c r="O19" s="8">
        <v>2</v>
      </c>
      <c r="P19" s="8">
        <v>4</v>
      </c>
      <c r="Q19" s="8">
        <v>70</v>
      </c>
      <c r="R19" s="11">
        <f t="shared" si="1"/>
        <v>0.75268817204301075</v>
      </c>
      <c r="S19" s="10">
        <f t="shared" si="2"/>
        <v>0.24731182795698925</v>
      </c>
      <c r="T19" s="8">
        <v>0</v>
      </c>
      <c r="U19" s="8">
        <v>5</v>
      </c>
      <c r="V19" s="13" t="s">
        <v>119</v>
      </c>
      <c r="W19" s="14">
        <v>0.5</v>
      </c>
      <c r="X19" s="14">
        <v>0.38</v>
      </c>
      <c r="Y19" s="12">
        <f t="shared" si="3"/>
        <v>-0.5</v>
      </c>
      <c r="Z19" s="12">
        <f t="shared" si="4"/>
        <v>-0.13268817204301075</v>
      </c>
    </row>
    <row r="20" spans="1:26" hidden="1">
      <c r="A20" s="8" t="s">
        <v>120</v>
      </c>
      <c r="B20" s="9" t="s">
        <v>27</v>
      </c>
      <c r="C20" s="8" t="s">
        <v>28</v>
      </c>
      <c r="D20" s="8" t="s">
        <v>121</v>
      </c>
      <c r="E20" s="8" t="s">
        <v>122</v>
      </c>
      <c r="F20" s="8" t="s">
        <v>123</v>
      </c>
      <c r="G20" s="8"/>
      <c r="H20" s="8">
        <v>169</v>
      </c>
      <c r="I20" s="8">
        <v>70</v>
      </c>
      <c r="J20" s="8">
        <v>7</v>
      </c>
      <c r="K20" s="8">
        <v>77</v>
      </c>
      <c r="L20" s="10">
        <f t="shared" si="0"/>
        <v>0.45562130177514792</v>
      </c>
      <c r="M20" s="8">
        <v>0</v>
      </c>
      <c r="N20" s="8">
        <v>3</v>
      </c>
      <c r="O20" s="8">
        <v>4</v>
      </c>
      <c r="P20" s="8">
        <v>7</v>
      </c>
      <c r="Q20" s="8">
        <v>155</v>
      </c>
      <c r="R20" s="11">
        <f t="shared" si="1"/>
        <v>0.91715976331360949</v>
      </c>
      <c r="S20" s="10">
        <f t="shared" si="2"/>
        <v>8.2840236686390512E-2</v>
      </c>
      <c r="T20" s="8">
        <v>0</v>
      </c>
      <c r="U20" s="8">
        <v>0</v>
      </c>
      <c r="V20" s="13" t="s">
        <v>124</v>
      </c>
      <c r="W20" s="14">
        <v>0.7</v>
      </c>
      <c r="X20" s="14">
        <v>0.83</v>
      </c>
      <c r="Y20" s="12">
        <f t="shared" si="3"/>
        <v>-0.24437869822485203</v>
      </c>
      <c r="Z20" s="12">
        <f t="shared" si="4"/>
        <v>-0.74715976331360945</v>
      </c>
    </row>
    <row r="21" spans="1:26">
      <c r="A21" s="8" t="s">
        <v>125</v>
      </c>
      <c r="B21" s="9" t="s">
        <v>40</v>
      </c>
      <c r="C21" s="8" t="s">
        <v>83</v>
      </c>
      <c r="D21" s="8" t="s">
        <v>126</v>
      </c>
      <c r="E21" s="8" t="s">
        <v>127</v>
      </c>
      <c r="F21" s="8" t="s">
        <v>128</v>
      </c>
      <c r="G21" s="8"/>
      <c r="H21" s="8">
        <v>204</v>
      </c>
      <c r="I21" s="8">
        <v>0</v>
      </c>
      <c r="J21" s="8">
        <v>0</v>
      </c>
      <c r="K21" s="8">
        <v>0</v>
      </c>
      <c r="L21" s="10">
        <f t="shared" si="0"/>
        <v>0</v>
      </c>
      <c r="M21" s="8">
        <v>0</v>
      </c>
      <c r="N21" s="8">
        <v>3</v>
      </c>
      <c r="O21" s="8">
        <v>21</v>
      </c>
      <c r="P21" s="8">
        <v>2</v>
      </c>
      <c r="Q21" s="8">
        <v>158</v>
      </c>
      <c r="R21" s="11">
        <f t="shared" si="1"/>
        <v>0.77450980392156865</v>
      </c>
      <c r="S21" s="10">
        <f t="shared" si="2"/>
        <v>0.22549019607843135</v>
      </c>
      <c r="T21" s="8">
        <v>0</v>
      </c>
      <c r="U21" s="8">
        <v>20</v>
      </c>
      <c r="V21" s="13" t="s">
        <v>129</v>
      </c>
      <c r="W21" s="14">
        <v>0.49</v>
      </c>
      <c r="X21" s="14">
        <v>0.35</v>
      </c>
      <c r="Y21" s="12">
        <f t="shared" si="3"/>
        <v>-0.49</v>
      </c>
      <c r="Z21" s="12">
        <f t="shared" si="4"/>
        <v>-0.12450980392156863</v>
      </c>
    </row>
    <row r="22" spans="1:26">
      <c r="A22" s="15" t="s">
        <v>130</v>
      </c>
      <c r="B22" s="16" t="s">
        <v>40</v>
      </c>
      <c r="C22" s="15" t="s">
        <v>47</v>
      </c>
      <c r="D22" s="15" t="s">
        <v>131</v>
      </c>
      <c r="E22" s="15" t="s">
        <v>132</v>
      </c>
      <c r="F22" s="15" t="s">
        <v>133</v>
      </c>
      <c r="G22" s="15"/>
      <c r="H22" s="15">
        <v>124</v>
      </c>
      <c r="I22" s="15">
        <v>0</v>
      </c>
      <c r="J22" s="15">
        <v>0</v>
      </c>
      <c r="K22" s="15">
        <v>0</v>
      </c>
      <c r="L22" s="10">
        <f t="shared" si="0"/>
        <v>0</v>
      </c>
      <c r="M22" s="15">
        <v>4</v>
      </c>
      <c r="N22" s="15">
        <v>0</v>
      </c>
      <c r="O22" s="15">
        <v>11</v>
      </c>
      <c r="P22" s="15">
        <v>0</v>
      </c>
      <c r="Q22" s="15">
        <v>104</v>
      </c>
      <c r="R22" s="11">
        <f t="shared" si="1"/>
        <v>0.83870967741935487</v>
      </c>
      <c r="S22" s="10">
        <f t="shared" si="2"/>
        <v>0.16129032258064513</v>
      </c>
      <c r="T22" s="15">
        <v>0</v>
      </c>
      <c r="U22" s="15">
        <v>5</v>
      </c>
      <c r="V22" s="17" t="s">
        <v>134</v>
      </c>
      <c r="W22" s="18">
        <v>0.18</v>
      </c>
      <c r="X22" s="18">
        <v>0.23</v>
      </c>
      <c r="Y22" s="12">
        <f t="shared" si="3"/>
        <v>-0.18</v>
      </c>
      <c r="Z22" s="12">
        <f t="shared" si="4"/>
        <v>-6.8709677419354881E-2</v>
      </c>
    </row>
    <row r="23" spans="1:26" hidden="1">
      <c r="A23" s="15" t="s">
        <v>135</v>
      </c>
      <c r="B23" s="16" t="s">
        <v>27</v>
      </c>
      <c r="C23" s="15" t="s">
        <v>71</v>
      </c>
      <c r="D23" s="15" t="s">
        <v>136</v>
      </c>
      <c r="E23" s="15" t="s">
        <v>137</v>
      </c>
      <c r="F23" s="15" t="s">
        <v>138</v>
      </c>
      <c r="G23" s="15"/>
      <c r="H23" s="15">
        <v>87</v>
      </c>
      <c r="I23" s="15">
        <v>4</v>
      </c>
      <c r="J23" s="15">
        <v>0</v>
      </c>
      <c r="K23" s="15">
        <v>4</v>
      </c>
      <c r="L23" s="10">
        <f t="shared" si="0"/>
        <v>4.5977011494252873E-2</v>
      </c>
      <c r="M23" s="15">
        <v>0</v>
      </c>
      <c r="N23" s="15">
        <v>4</v>
      </c>
      <c r="O23" s="15">
        <v>0</v>
      </c>
      <c r="P23" s="15">
        <v>2</v>
      </c>
      <c r="Q23" s="15">
        <v>79</v>
      </c>
      <c r="R23" s="11">
        <f t="shared" si="1"/>
        <v>0.90804597701149425</v>
      </c>
      <c r="S23" s="10">
        <f t="shared" si="2"/>
        <v>9.1954022988505746E-2</v>
      </c>
      <c r="T23" s="15">
        <v>0</v>
      </c>
      <c r="U23" s="15">
        <v>2</v>
      </c>
      <c r="V23" s="16" t="s">
        <v>139</v>
      </c>
      <c r="W23" s="18">
        <v>0.25</v>
      </c>
      <c r="X23" s="18">
        <v>0.32</v>
      </c>
      <c r="Y23" s="12">
        <f t="shared" si="3"/>
        <v>-0.20402298850574713</v>
      </c>
      <c r="Z23" s="12">
        <f t="shared" si="4"/>
        <v>-0.22804597701149426</v>
      </c>
    </row>
    <row r="24" spans="1:26">
      <c r="A24" s="15" t="s">
        <v>140</v>
      </c>
      <c r="B24" s="16" t="s">
        <v>40</v>
      </c>
      <c r="C24" s="15" t="s">
        <v>47</v>
      </c>
      <c r="D24" s="15" t="s">
        <v>141</v>
      </c>
      <c r="E24" s="15" t="s">
        <v>142</v>
      </c>
      <c r="F24" s="15" t="s">
        <v>143</v>
      </c>
      <c r="G24" s="16" t="s">
        <v>56</v>
      </c>
      <c r="H24" s="15">
        <v>201</v>
      </c>
      <c r="I24" s="15">
        <v>0</v>
      </c>
      <c r="J24" s="15">
        <v>0</v>
      </c>
      <c r="K24" s="15">
        <v>0</v>
      </c>
      <c r="L24" s="10">
        <f t="shared" si="0"/>
        <v>0</v>
      </c>
      <c r="M24" s="15">
        <v>0</v>
      </c>
      <c r="N24" s="15">
        <v>23</v>
      </c>
      <c r="O24" s="15">
        <v>36</v>
      </c>
      <c r="P24" s="15">
        <v>8</v>
      </c>
      <c r="Q24" s="15">
        <v>122</v>
      </c>
      <c r="R24" s="11">
        <f t="shared" si="1"/>
        <v>0.60696517412935325</v>
      </c>
      <c r="S24" s="10">
        <f t="shared" si="2"/>
        <v>0.39303482587064675</v>
      </c>
      <c r="T24" s="15">
        <v>0</v>
      </c>
      <c r="U24" s="15">
        <v>12</v>
      </c>
      <c r="V24" s="17" t="s">
        <v>144</v>
      </c>
      <c r="W24" s="18">
        <v>0.28000000000000003</v>
      </c>
      <c r="X24" s="18">
        <v>0.46</v>
      </c>
      <c r="Y24" s="12">
        <f t="shared" si="3"/>
        <v>-0.28000000000000003</v>
      </c>
      <c r="Z24" s="12">
        <f t="shared" si="4"/>
        <v>-6.6965174129353267E-2</v>
      </c>
    </row>
    <row r="25" spans="1:26">
      <c r="A25" s="15" t="s">
        <v>145</v>
      </c>
      <c r="B25" s="16" t="s">
        <v>40</v>
      </c>
      <c r="C25" s="15" t="s">
        <v>89</v>
      </c>
      <c r="D25" s="15" t="s">
        <v>146</v>
      </c>
      <c r="E25" s="15" t="s">
        <v>147</v>
      </c>
      <c r="F25" s="15" t="s">
        <v>148</v>
      </c>
      <c r="G25" s="15"/>
      <c r="H25" s="15">
        <v>167</v>
      </c>
      <c r="I25" s="15">
        <v>0</v>
      </c>
      <c r="J25" s="15">
        <v>0</v>
      </c>
      <c r="K25" s="15">
        <v>0</v>
      </c>
      <c r="L25" s="10">
        <f t="shared" si="0"/>
        <v>0</v>
      </c>
      <c r="M25" s="15">
        <v>6</v>
      </c>
      <c r="N25" s="15">
        <v>4</v>
      </c>
      <c r="O25" s="15">
        <v>13</v>
      </c>
      <c r="P25" s="15">
        <v>2</v>
      </c>
      <c r="Q25" s="15">
        <v>136</v>
      </c>
      <c r="R25" s="11">
        <f t="shared" si="1"/>
        <v>0.81437125748502992</v>
      </c>
      <c r="S25" s="10">
        <f t="shared" si="2"/>
        <v>0.18562874251497008</v>
      </c>
      <c r="T25" s="15">
        <v>0</v>
      </c>
      <c r="U25" s="15">
        <v>6</v>
      </c>
      <c r="V25" s="17" t="s">
        <v>149</v>
      </c>
      <c r="W25" s="18">
        <v>0.36</v>
      </c>
      <c r="X25" s="18">
        <v>0.23</v>
      </c>
      <c r="Y25" s="12">
        <f t="shared" si="3"/>
        <v>-0.36</v>
      </c>
      <c r="Z25" s="12">
        <f t="shared" si="4"/>
        <v>-4.437125748502993E-2</v>
      </c>
    </row>
    <row r="26" spans="1:26">
      <c r="A26" s="15" t="s">
        <v>150</v>
      </c>
      <c r="B26" s="16" t="s">
        <v>40</v>
      </c>
      <c r="C26" s="15" t="s">
        <v>47</v>
      </c>
      <c r="D26" s="15" t="s">
        <v>151</v>
      </c>
      <c r="E26" s="15" t="s">
        <v>152</v>
      </c>
      <c r="F26" s="15" t="s">
        <v>153</v>
      </c>
      <c r="G26" s="15"/>
      <c r="H26" s="15">
        <v>11</v>
      </c>
      <c r="I26" s="15">
        <v>0</v>
      </c>
      <c r="J26" s="15">
        <v>0</v>
      </c>
      <c r="K26" s="15">
        <v>0</v>
      </c>
      <c r="L26" s="10">
        <f t="shared" si="0"/>
        <v>0</v>
      </c>
      <c r="M26" s="15">
        <v>0</v>
      </c>
      <c r="N26" s="15">
        <v>0</v>
      </c>
      <c r="O26" s="15">
        <v>3</v>
      </c>
      <c r="P26" s="15">
        <v>0</v>
      </c>
      <c r="Q26" s="15">
        <v>8</v>
      </c>
      <c r="R26" s="11">
        <f t="shared" si="1"/>
        <v>0.72727272727272729</v>
      </c>
      <c r="S26" s="10">
        <f t="shared" si="2"/>
        <v>0.27272727272727271</v>
      </c>
      <c r="T26" s="15">
        <v>0</v>
      </c>
      <c r="U26" s="15">
        <v>0</v>
      </c>
      <c r="V26" s="17" t="s">
        <v>154</v>
      </c>
      <c r="W26" s="18">
        <v>0.17</v>
      </c>
      <c r="X26" s="18">
        <v>0.3</v>
      </c>
      <c r="Y26" s="12">
        <f t="shared" si="3"/>
        <v>-0.17</v>
      </c>
      <c r="Z26" s="12">
        <f t="shared" si="4"/>
        <v>-2.7272727272727282E-2</v>
      </c>
    </row>
    <row r="27" spans="1:26">
      <c r="A27" s="8" t="s">
        <v>155</v>
      </c>
      <c r="B27" s="9" t="s">
        <v>40</v>
      </c>
      <c r="C27" s="8" t="s">
        <v>156</v>
      </c>
      <c r="D27" s="8" t="s">
        <v>157</v>
      </c>
      <c r="E27" s="8" t="s">
        <v>158</v>
      </c>
      <c r="F27" s="8" t="s">
        <v>159</v>
      </c>
      <c r="G27" s="8"/>
      <c r="H27" s="8">
        <v>67</v>
      </c>
      <c r="I27" s="8">
        <v>0</v>
      </c>
      <c r="J27" s="8">
        <v>0</v>
      </c>
      <c r="K27" s="8">
        <v>0</v>
      </c>
      <c r="L27" s="10">
        <f t="shared" si="0"/>
        <v>0</v>
      </c>
      <c r="M27" s="8">
        <v>0</v>
      </c>
      <c r="N27" s="8">
        <v>3</v>
      </c>
      <c r="O27" s="8">
        <v>17</v>
      </c>
      <c r="P27" s="8">
        <v>19</v>
      </c>
      <c r="Q27" s="8">
        <v>24</v>
      </c>
      <c r="R27" s="11">
        <f t="shared" si="1"/>
        <v>0.35820895522388058</v>
      </c>
      <c r="S27" s="10">
        <f t="shared" si="2"/>
        <v>0.64179104477611948</v>
      </c>
      <c r="T27" s="8">
        <v>0</v>
      </c>
      <c r="U27" s="8">
        <v>4</v>
      </c>
      <c r="V27" s="13" t="s">
        <v>160</v>
      </c>
      <c r="W27" s="14">
        <v>0.32</v>
      </c>
      <c r="X27" s="14">
        <v>0.66</v>
      </c>
      <c r="Y27" s="12">
        <f t="shared" si="3"/>
        <v>-0.32</v>
      </c>
      <c r="Z27" s="12">
        <f t="shared" si="4"/>
        <v>-1.8208955223880552E-2</v>
      </c>
    </row>
    <row r="28" spans="1:26" hidden="1">
      <c r="A28" s="8" t="s">
        <v>161</v>
      </c>
      <c r="B28" s="9" t="s">
        <v>162</v>
      </c>
      <c r="C28" s="9" t="s">
        <v>163</v>
      </c>
      <c r="D28" s="8" t="s">
        <v>164</v>
      </c>
      <c r="E28" s="8" t="s">
        <v>165</v>
      </c>
      <c r="F28" s="9" t="s">
        <v>166</v>
      </c>
      <c r="G28" s="9" t="s">
        <v>56</v>
      </c>
      <c r="H28" s="8">
        <v>215</v>
      </c>
      <c r="I28" s="8">
        <v>122</v>
      </c>
      <c r="J28" s="8">
        <v>18</v>
      </c>
      <c r="K28" s="8">
        <v>140</v>
      </c>
      <c r="L28" s="10">
        <f t="shared" si="0"/>
        <v>0.65116279069767447</v>
      </c>
      <c r="M28" s="8">
        <v>6</v>
      </c>
      <c r="N28" s="8">
        <v>0</v>
      </c>
      <c r="O28" s="8">
        <v>4</v>
      </c>
      <c r="P28" s="8">
        <v>5</v>
      </c>
      <c r="Q28" s="8">
        <v>192</v>
      </c>
      <c r="R28" s="11">
        <f t="shared" si="1"/>
        <v>0.89302325581395348</v>
      </c>
      <c r="S28" s="10">
        <f t="shared" si="2"/>
        <v>0.10697674418604652</v>
      </c>
      <c r="T28" s="8">
        <v>2</v>
      </c>
      <c r="U28" s="8">
        <v>6</v>
      </c>
      <c r="V28" s="13" t="s">
        <v>167</v>
      </c>
      <c r="W28" s="14">
        <v>0.86</v>
      </c>
      <c r="X28" s="14">
        <v>0.91</v>
      </c>
      <c r="Y28" s="12">
        <f t="shared" si="3"/>
        <v>-0.20883720930232552</v>
      </c>
      <c r="Z28" s="12">
        <f t="shared" si="4"/>
        <v>-0.80302325581395351</v>
      </c>
    </row>
    <row r="29" spans="1:26" hidden="1">
      <c r="A29" s="15" t="s">
        <v>168</v>
      </c>
      <c r="B29" s="16" t="s">
        <v>27</v>
      </c>
      <c r="C29" s="15" t="s">
        <v>28</v>
      </c>
      <c r="D29" s="15" t="s">
        <v>169</v>
      </c>
      <c r="E29" s="15" t="s">
        <v>170</v>
      </c>
      <c r="F29" s="15" t="s">
        <v>31</v>
      </c>
      <c r="G29" s="16" t="s">
        <v>32</v>
      </c>
      <c r="H29" s="15">
        <v>334</v>
      </c>
      <c r="I29" s="15">
        <v>58</v>
      </c>
      <c r="J29" s="15">
        <v>29</v>
      </c>
      <c r="K29" s="15">
        <v>87</v>
      </c>
      <c r="L29" s="10">
        <f t="shared" si="0"/>
        <v>0.26047904191616766</v>
      </c>
      <c r="M29" s="15">
        <v>8</v>
      </c>
      <c r="N29" s="15">
        <v>5</v>
      </c>
      <c r="O29" s="15">
        <v>12</v>
      </c>
      <c r="P29" s="15">
        <v>0</v>
      </c>
      <c r="Q29" s="15">
        <v>298</v>
      </c>
      <c r="R29" s="11">
        <f t="shared" si="1"/>
        <v>0.89221556886227549</v>
      </c>
      <c r="S29" s="10">
        <f t="shared" si="2"/>
        <v>0.10778443113772451</v>
      </c>
      <c r="T29" s="15">
        <v>0</v>
      </c>
      <c r="U29" s="15">
        <v>11</v>
      </c>
      <c r="V29" s="19"/>
      <c r="W29" s="19">
        <v>0.38514203964847743</v>
      </c>
      <c r="X29" s="19">
        <v>9.5135908440629469E-2</v>
      </c>
      <c r="Y29" s="12">
        <f t="shared" si="3"/>
        <v>-0.12466299773230977</v>
      </c>
      <c r="Z29" s="12">
        <f t="shared" si="4"/>
        <v>1.2648522697095044E-2</v>
      </c>
    </row>
    <row r="30" spans="1:26" hidden="1">
      <c r="A30" s="15" t="s">
        <v>171</v>
      </c>
      <c r="B30" s="16" t="s">
        <v>27</v>
      </c>
      <c r="C30" s="15" t="s">
        <v>28</v>
      </c>
      <c r="D30" s="15" t="s">
        <v>172</v>
      </c>
      <c r="E30" s="15" t="s">
        <v>173</v>
      </c>
      <c r="F30" s="15" t="s">
        <v>174</v>
      </c>
      <c r="G30" s="15"/>
      <c r="H30" s="15">
        <v>37</v>
      </c>
      <c r="I30" s="15">
        <v>0</v>
      </c>
      <c r="J30" s="15">
        <v>0</v>
      </c>
      <c r="K30" s="15">
        <v>0</v>
      </c>
      <c r="L30" s="10">
        <f t="shared" si="0"/>
        <v>0</v>
      </c>
      <c r="M30" s="15">
        <v>1</v>
      </c>
      <c r="N30" s="15">
        <v>0</v>
      </c>
      <c r="O30" s="15">
        <v>1</v>
      </c>
      <c r="P30" s="15">
        <v>0</v>
      </c>
      <c r="Q30" s="15">
        <v>33</v>
      </c>
      <c r="R30" s="11">
        <f t="shared" si="1"/>
        <v>0.89189189189189189</v>
      </c>
      <c r="S30" s="10">
        <f t="shared" si="2"/>
        <v>0.10810810810810811</v>
      </c>
      <c r="T30" s="15">
        <v>0</v>
      </c>
      <c r="U30" s="15">
        <v>2</v>
      </c>
      <c r="V30" s="17" t="s">
        <v>175</v>
      </c>
      <c r="W30" s="18">
        <v>0.4</v>
      </c>
      <c r="X30" s="18">
        <v>0.12</v>
      </c>
      <c r="Y30" s="12">
        <f t="shared" si="3"/>
        <v>-0.4</v>
      </c>
      <c r="Z30" s="12">
        <f t="shared" si="4"/>
        <v>-1.1891891891891881E-2</v>
      </c>
    </row>
    <row r="31" spans="1:26">
      <c r="A31" s="8" t="s">
        <v>176</v>
      </c>
      <c r="B31" s="9" t="s">
        <v>40</v>
      </c>
      <c r="C31" s="8" t="s">
        <v>83</v>
      </c>
      <c r="D31" s="8" t="s">
        <v>177</v>
      </c>
      <c r="E31" s="8" t="s">
        <v>178</v>
      </c>
      <c r="F31" s="8" t="s">
        <v>179</v>
      </c>
      <c r="G31" s="8"/>
      <c r="H31" s="8">
        <v>206</v>
      </c>
      <c r="I31" s="8">
        <v>0</v>
      </c>
      <c r="J31" s="8">
        <v>0</v>
      </c>
      <c r="K31" s="8">
        <v>0</v>
      </c>
      <c r="L31" s="10">
        <f t="shared" si="0"/>
        <v>0</v>
      </c>
      <c r="M31" s="8">
        <v>9</v>
      </c>
      <c r="N31" s="8">
        <v>7</v>
      </c>
      <c r="O31" s="8">
        <v>16</v>
      </c>
      <c r="P31" s="8">
        <v>0</v>
      </c>
      <c r="Q31" s="8">
        <v>146</v>
      </c>
      <c r="R31" s="11">
        <f t="shared" si="1"/>
        <v>0.70873786407766992</v>
      </c>
      <c r="S31" s="10">
        <f t="shared" si="2"/>
        <v>0.29126213592233008</v>
      </c>
      <c r="T31" s="8">
        <v>0</v>
      </c>
      <c r="U31" s="8">
        <v>28</v>
      </c>
      <c r="V31" s="13" t="s">
        <v>180</v>
      </c>
      <c r="W31" s="14">
        <v>0.39</v>
      </c>
      <c r="X31" s="14">
        <v>0.3</v>
      </c>
      <c r="Y31" s="12">
        <f t="shared" si="3"/>
        <v>-0.39</v>
      </c>
      <c r="Z31" s="12">
        <f t="shared" si="4"/>
        <v>-8.7378640776699101E-3</v>
      </c>
    </row>
    <row r="32" spans="1:26">
      <c r="A32" s="8" t="s">
        <v>181</v>
      </c>
      <c r="B32" s="9" t="s">
        <v>40</v>
      </c>
      <c r="C32" s="8" t="s">
        <v>83</v>
      </c>
      <c r="D32" s="8" t="s">
        <v>182</v>
      </c>
      <c r="E32" s="8" t="s">
        <v>183</v>
      </c>
      <c r="F32" s="8" t="s">
        <v>184</v>
      </c>
      <c r="G32" s="8"/>
      <c r="H32" s="8">
        <v>62</v>
      </c>
      <c r="I32" s="8">
        <v>0</v>
      </c>
      <c r="J32" s="8">
        <v>0</v>
      </c>
      <c r="K32" s="8">
        <v>0</v>
      </c>
      <c r="L32" s="10">
        <f t="shared" si="0"/>
        <v>0</v>
      </c>
      <c r="M32" s="8">
        <v>1</v>
      </c>
      <c r="N32" s="8">
        <v>1</v>
      </c>
      <c r="O32" s="8">
        <v>10</v>
      </c>
      <c r="P32" s="8">
        <v>0</v>
      </c>
      <c r="Q32" s="8">
        <v>48</v>
      </c>
      <c r="R32" s="11">
        <f t="shared" si="1"/>
        <v>0.77419354838709675</v>
      </c>
      <c r="S32" s="10">
        <f t="shared" si="2"/>
        <v>0.22580645161290325</v>
      </c>
      <c r="T32" s="8">
        <v>0</v>
      </c>
      <c r="U32" s="8">
        <v>2</v>
      </c>
      <c r="V32" s="13" t="s">
        <v>185</v>
      </c>
      <c r="W32" s="14">
        <v>0.42</v>
      </c>
      <c r="X32" s="14">
        <v>0.19</v>
      </c>
      <c r="Y32" s="12">
        <f t="shared" si="3"/>
        <v>-0.42</v>
      </c>
      <c r="Z32" s="12">
        <f t="shared" si="4"/>
        <v>3.5806451612903245E-2</v>
      </c>
    </row>
    <row r="33" spans="1:26">
      <c r="A33" s="8" t="s">
        <v>186</v>
      </c>
      <c r="B33" s="9" t="s">
        <v>40</v>
      </c>
      <c r="C33" s="8" t="s">
        <v>187</v>
      </c>
      <c r="D33" s="8" t="s">
        <v>188</v>
      </c>
      <c r="E33" s="8" t="s">
        <v>189</v>
      </c>
      <c r="F33" s="8" t="s">
        <v>190</v>
      </c>
      <c r="G33" s="8"/>
      <c r="H33" s="8">
        <v>199</v>
      </c>
      <c r="I33" s="8">
        <v>0</v>
      </c>
      <c r="J33" s="8">
        <v>0</v>
      </c>
      <c r="K33" s="8">
        <v>0</v>
      </c>
      <c r="L33" s="10">
        <f t="shared" si="0"/>
        <v>0</v>
      </c>
      <c r="M33" s="8">
        <v>0</v>
      </c>
      <c r="N33" s="8">
        <v>46</v>
      </c>
      <c r="O33" s="8">
        <v>3</v>
      </c>
      <c r="P33" s="8">
        <v>4</v>
      </c>
      <c r="Q33" s="8">
        <v>138</v>
      </c>
      <c r="R33" s="11">
        <f t="shared" si="1"/>
        <v>0.69346733668341709</v>
      </c>
      <c r="S33" s="10">
        <f t="shared" si="2"/>
        <v>0.30653266331658291</v>
      </c>
      <c r="T33" s="8">
        <v>1</v>
      </c>
      <c r="U33" s="8">
        <v>7</v>
      </c>
      <c r="V33" s="13" t="s">
        <v>191</v>
      </c>
      <c r="W33" s="14">
        <v>0.14000000000000001</v>
      </c>
      <c r="X33" s="14">
        <v>0.19</v>
      </c>
      <c r="Y33" s="12">
        <f t="shared" si="3"/>
        <v>-0.14000000000000001</v>
      </c>
      <c r="Z33" s="12">
        <f t="shared" si="4"/>
        <v>0.11653266331658291</v>
      </c>
    </row>
    <row r="34" spans="1:26">
      <c r="A34" s="15" t="s">
        <v>192</v>
      </c>
      <c r="B34" s="16" t="s">
        <v>40</v>
      </c>
      <c r="C34" s="15" t="s">
        <v>47</v>
      </c>
      <c r="D34" s="15" t="s">
        <v>193</v>
      </c>
      <c r="E34" s="15" t="s">
        <v>194</v>
      </c>
      <c r="F34" s="15" t="s">
        <v>64</v>
      </c>
      <c r="G34" s="15"/>
      <c r="H34" s="15">
        <v>211</v>
      </c>
      <c r="I34" s="15">
        <v>0</v>
      </c>
      <c r="J34" s="15">
        <v>4</v>
      </c>
      <c r="K34" s="15">
        <v>4</v>
      </c>
      <c r="L34" s="10">
        <f t="shared" si="0"/>
        <v>1.8957345971563982E-2</v>
      </c>
      <c r="M34" s="15">
        <v>1</v>
      </c>
      <c r="N34" s="15">
        <v>6</v>
      </c>
      <c r="O34" s="15">
        <v>33</v>
      </c>
      <c r="P34" s="15">
        <v>5</v>
      </c>
      <c r="Q34" s="15">
        <v>161</v>
      </c>
      <c r="R34" s="11">
        <f t="shared" si="1"/>
        <v>0.76303317535545023</v>
      </c>
      <c r="S34" s="10">
        <f t="shared" si="2"/>
        <v>0.23696682464454977</v>
      </c>
      <c r="T34" s="15">
        <v>0</v>
      </c>
      <c r="U34" s="15">
        <v>5</v>
      </c>
      <c r="V34" s="19"/>
      <c r="W34" s="19">
        <v>0.64767288412676527</v>
      </c>
      <c r="X34" s="19">
        <v>0.76468850327943116</v>
      </c>
      <c r="Y34" s="12">
        <f t="shared" si="3"/>
        <v>-0.62871553815520131</v>
      </c>
      <c r="Z34" s="12">
        <f t="shared" si="4"/>
        <v>-0.5277216786348814</v>
      </c>
    </row>
    <row r="35" spans="1:26">
      <c r="A35" s="8" t="s">
        <v>195</v>
      </c>
      <c r="B35" s="9" t="s">
        <v>40</v>
      </c>
      <c r="C35" s="8" t="s">
        <v>196</v>
      </c>
      <c r="D35" s="8" t="s">
        <v>197</v>
      </c>
      <c r="E35" s="8" t="s">
        <v>198</v>
      </c>
      <c r="F35" s="8" t="s">
        <v>199</v>
      </c>
      <c r="G35" s="8"/>
      <c r="H35" s="8">
        <v>584</v>
      </c>
      <c r="I35" s="8">
        <v>6</v>
      </c>
      <c r="J35" s="8">
        <v>8</v>
      </c>
      <c r="K35" s="8">
        <v>14</v>
      </c>
      <c r="L35" s="10">
        <f t="shared" si="0"/>
        <v>2.3972602739726026E-2</v>
      </c>
      <c r="M35" s="8">
        <v>0</v>
      </c>
      <c r="N35" s="8">
        <v>116</v>
      </c>
      <c r="O35" s="8">
        <v>36</v>
      </c>
      <c r="P35" s="8">
        <v>71</v>
      </c>
      <c r="Q35" s="8">
        <v>329</v>
      </c>
      <c r="R35" s="11">
        <f t="shared" si="1"/>
        <v>0.56335616438356162</v>
      </c>
      <c r="S35" s="10">
        <f t="shared" si="2"/>
        <v>0.43664383561643838</v>
      </c>
      <c r="T35" s="8">
        <v>1</v>
      </c>
      <c r="U35" s="8">
        <v>31</v>
      </c>
      <c r="V35" s="13" t="s">
        <v>200</v>
      </c>
      <c r="W35" s="14">
        <v>0.35</v>
      </c>
      <c r="X35" s="14">
        <v>0.51</v>
      </c>
      <c r="Y35" s="12">
        <f t="shared" si="3"/>
        <v>-0.32602739726027397</v>
      </c>
      <c r="Z35" s="12">
        <f t="shared" si="4"/>
        <v>-7.3356164383561628E-2</v>
      </c>
    </row>
    <row r="36" spans="1:26">
      <c r="A36" s="8" t="s">
        <v>201</v>
      </c>
      <c r="B36" s="9" t="s">
        <v>40</v>
      </c>
      <c r="C36" s="8" t="s">
        <v>202</v>
      </c>
      <c r="D36" s="8" t="s">
        <v>203</v>
      </c>
      <c r="E36" s="8" t="s">
        <v>204</v>
      </c>
      <c r="F36" s="8" t="s">
        <v>205</v>
      </c>
      <c r="G36" s="8"/>
      <c r="H36" s="8">
        <v>192</v>
      </c>
      <c r="I36" s="8">
        <v>6</v>
      </c>
      <c r="J36" s="8">
        <v>0</v>
      </c>
      <c r="K36" s="8">
        <v>6</v>
      </c>
      <c r="L36" s="10">
        <f t="shared" si="0"/>
        <v>3.125E-2</v>
      </c>
      <c r="M36" s="8">
        <v>0</v>
      </c>
      <c r="N36" s="8">
        <v>25</v>
      </c>
      <c r="O36" s="8">
        <v>26</v>
      </c>
      <c r="P36" s="8">
        <v>4</v>
      </c>
      <c r="Q36" s="8">
        <v>103</v>
      </c>
      <c r="R36" s="11">
        <f t="shared" si="1"/>
        <v>0.53645833333333337</v>
      </c>
      <c r="S36" s="10">
        <f t="shared" si="2"/>
        <v>0.46354166666666663</v>
      </c>
      <c r="T36" s="8">
        <v>0</v>
      </c>
      <c r="U36" s="8">
        <v>34</v>
      </c>
      <c r="V36" s="13" t="s">
        <v>206</v>
      </c>
      <c r="W36" s="14">
        <v>0.38</v>
      </c>
      <c r="X36" s="14">
        <v>0.59</v>
      </c>
      <c r="Y36" s="12">
        <f t="shared" si="3"/>
        <v>-0.34875</v>
      </c>
      <c r="Z36" s="12">
        <f t="shared" si="4"/>
        <v>-0.12645833333333334</v>
      </c>
    </row>
    <row r="37" spans="1:26">
      <c r="A37" s="8" t="s">
        <v>207</v>
      </c>
      <c r="B37" s="9" t="s">
        <v>40</v>
      </c>
      <c r="C37" s="8" t="s">
        <v>208</v>
      </c>
      <c r="D37" s="8" t="s">
        <v>209</v>
      </c>
      <c r="E37" s="8" t="s">
        <v>210</v>
      </c>
      <c r="F37" s="8" t="s">
        <v>211</v>
      </c>
      <c r="G37" s="8"/>
      <c r="H37" s="8">
        <v>254</v>
      </c>
      <c r="I37" s="8">
        <v>3</v>
      </c>
      <c r="J37" s="8">
        <v>5</v>
      </c>
      <c r="K37" s="8">
        <v>8</v>
      </c>
      <c r="L37" s="10">
        <f t="shared" si="0"/>
        <v>3.1496062992125984E-2</v>
      </c>
      <c r="M37" s="8">
        <v>0</v>
      </c>
      <c r="N37" s="8">
        <v>8</v>
      </c>
      <c r="O37" s="8">
        <v>3</v>
      </c>
      <c r="P37" s="8">
        <v>3</v>
      </c>
      <c r="Q37" s="8">
        <v>239</v>
      </c>
      <c r="R37" s="11">
        <f t="shared" si="1"/>
        <v>0.94094488188976377</v>
      </c>
      <c r="S37" s="10">
        <f t="shared" si="2"/>
        <v>5.9055118110236227E-2</v>
      </c>
      <c r="T37" s="8">
        <v>0</v>
      </c>
      <c r="U37" s="8">
        <v>1</v>
      </c>
      <c r="V37" s="13" t="s">
        <v>212</v>
      </c>
      <c r="W37" s="14">
        <v>0.52</v>
      </c>
      <c r="X37" s="14">
        <v>0.55000000000000004</v>
      </c>
      <c r="Y37" s="12">
        <f t="shared" si="3"/>
        <v>-0.48850393700787403</v>
      </c>
      <c r="Z37" s="12">
        <f t="shared" si="4"/>
        <v>-0.49094488188976382</v>
      </c>
    </row>
    <row r="38" spans="1:26">
      <c r="A38" s="22" t="s">
        <v>213</v>
      </c>
      <c r="B38" s="22" t="s">
        <v>40</v>
      </c>
      <c r="C38" s="22" t="s">
        <v>202</v>
      </c>
      <c r="D38" s="22" t="s">
        <v>202</v>
      </c>
      <c r="E38" s="22" t="s">
        <v>214</v>
      </c>
      <c r="F38" s="22" t="s">
        <v>215</v>
      </c>
      <c r="G38" s="22"/>
      <c r="H38" s="22">
        <v>200</v>
      </c>
      <c r="I38" s="22">
        <v>11</v>
      </c>
      <c r="J38" s="22">
        <v>0</v>
      </c>
      <c r="K38" s="22">
        <v>11</v>
      </c>
      <c r="L38" s="23">
        <f t="shared" si="0"/>
        <v>5.5E-2</v>
      </c>
      <c r="M38" s="22">
        <v>0</v>
      </c>
      <c r="N38" s="22">
        <v>22</v>
      </c>
      <c r="O38" s="22">
        <v>38</v>
      </c>
      <c r="P38" s="22">
        <v>17</v>
      </c>
      <c r="Q38" s="22">
        <v>121</v>
      </c>
      <c r="R38" s="11">
        <f t="shared" si="1"/>
        <v>0.60499999999999998</v>
      </c>
      <c r="S38" s="10">
        <f t="shared" si="2"/>
        <v>0.39500000000000002</v>
      </c>
      <c r="T38" s="22">
        <v>2</v>
      </c>
      <c r="U38" s="22">
        <v>0</v>
      </c>
      <c r="V38" s="24" t="s">
        <v>216</v>
      </c>
      <c r="W38" s="25"/>
      <c r="X38" s="14">
        <v>0.78</v>
      </c>
      <c r="Y38" s="12"/>
      <c r="Z38" s="12">
        <f t="shared" si="4"/>
        <v>-0.38500000000000001</v>
      </c>
    </row>
    <row r="39" spans="1:26">
      <c r="A39" s="8" t="s">
        <v>217</v>
      </c>
      <c r="B39" s="9" t="s">
        <v>40</v>
      </c>
      <c r="C39" s="8" t="s">
        <v>218</v>
      </c>
      <c r="D39" s="8" t="s">
        <v>219</v>
      </c>
      <c r="E39" s="8" t="s">
        <v>220</v>
      </c>
      <c r="F39" s="8" t="s">
        <v>221</v>
      </c>
      <c r="G39" s="8"/>
      <c r="H39" s="8">
        <v>404</v>
      </c>
      <c r="I39" s="8">
        <v>16</v>
      </c>
      <c r="J39" s="8">
        <v>7</v>
      </c>
      <c r="K39" s="8">
        <v>23</v>
      </c>
      <c r="L39" s="10">
        <f t="shared" si="0"/>
        <v>5.6930693069306933E-2</v>
      </c>
      <c r="M39" s="8">
        <v>6</v>
      </c>
      <c r="N39" s="8">
        <v>14</v>
      </c>
      <c r="O39" s="8">
        <v>31</v>
      </c>
      <c r="P39" s="8">
        <v>3</v>
      </c>
      <c r="Q39" s="8">
        <v>333</v>
      </c>
      <c r="R39" s="11">
        <f t="shared" si="1"/>
        <v>0.82425742574257421</v>
      </c>
      <c r="S39" s="10">
        <f t="shared" si="2"/>
        <v>0.17574257425742579</v>
      </c>
      <c r="T39" s="8">
        <v>0</v>
      </c>
      <c r="U39" s="8">
        <v>17</v>
      </c>
      <c r="V39" s="13" t="s">
        <v>222</v>
      </c>
      <c r="W39" s="14">
        <v>0.11</v>
      </c>
      <c r="X39" s="14">
        <v>0.24</v>
      </c>
      <c r="Y39" s="12">
        <f t="shared" ref="Y39:Y66" si="5">L39-W39</f>
        <v>-5.3069306930693068E-2</v>
      </c>
      <c r="Z39" s="12">
        <f t="shared" si="4"/>
        <v>-6.4257425742574203E-2</v>
      </c>
    </row>
    <row r="40" spans="1:26">
      <c r="A40" s="15" t="s">
        <v>223</v>
      </c>
      <c r="B40" s="16" t="s">
        <v>40</v>
      </c>
      <c r="C40" s="15" t="s">
        <v>224</v>
      </c>
      <c r="D40" s="15" t="s">
        <v>225</v>
      </c>
      <c r="E40" s="15" t="s">
        <v>226</v>
      </c>
      <c r="F40" s="15" t="s">
        <v>227</v>
      </c>
      <c r="G40" s="16" t="s">
        <v>56</v>
      </c>
      <c r="H40" s="15">
        <v>363</v>
      </c>
      <c r="I40" s="15">
        <v>19</v>
      </c>
      <c r="J40" s="15">
        <v>3</v>
      </c>
      <c r="K40" s="15">
        <v>22</v>
      </c>
      <c r="L40" s="10">
        <f t="shared" si="0"/>
        <v>6.0606060606060608E-2</v>
      </c>
      <c r="M40" s="15">
        <v>7</v>
      </c>
      <c r="N40" s="15">
        <v>9</v>
      </c>
      <c r="O40" s="15">
        <v>89</v>
      </c>
      <c r="P40" s="15">
        <v>6</v>
      </c>
      <c r="Q40" s="15">
        <v>218</v>
      </c>
      <c r="R40" s="11">
        <f t="shared" si="1"/>
        <v>0.60055096418732778</v>
      </c>
      <c r="S40" s="10">
        <f t="shared" si="2"/>
        <v>0.39944903581267222</v>
      </c>
      <c r="T40" s="15">
        <v>3</v>
      </c>
      <c r="U40" s="15">
        <v>31</v>
      </c>
      <c r="V40" s="17" t="s">
        <v>228</v>
      </c>
      <c r="W40" s="18">
        <v>0.44</v>
      </c>
      <c r="X40" s="18">
        <v>0.52</v>
      </c>
      <c r="Y40" s="12">
        <f t="shared" si="5"/>
        <v>-0.37939393939393939</v>
      </c>
      <c r="Z40" s="12">
        <f t="shared" si="4"/>
        <v>-0.1205509641873278</v>
      </c>
    </row>
    <row r="41" spans="1:26" hidden="1">
      <c r="A41" s="15" t="s">
        <v>229</v>
      </c>
      <c r="B41" s="16" t="s">
        <v>27</v>
      </c>
      <c r="C41" s="15" t="s">
        <v>230</v>
      </c>
      <c r="D41" s="15" t="s">
        <v>231</v>
      </c>
      <c r="E41" s="15" t="s">
        <v>232</v>
      </c>
      <c r="F41" s="15" t="s">
        <v>233</v>
      </c>
      <c r="G41" s="15"/>
      <c r="H41" s="15">
        <v>113</v>
      </c>
      <c r="I41" s="15">
        <v>32</v>
      </c>
      <c r="J41" s="15">
        <v>14</v>
      </c>
      <c r="K41" s="15">
        <v>46</v>
      </c>
      <c r="L41" s="10">
        <f t="shared" si="0"/>
        <v>0.40707964601769914</v>
      </c>
      <c r="M41" s="15">
        <v>0</v>
      </c>
      <c r="N41" s="15">
        <v>5</v>
      </c>
      <c r="O41" s="15">
        <v>8</v>
      </c>
      <c r="P41" s="15">
        <v>0</v>
      </c>
      <c r="Q41" s="15">
        <v>97</v>
      </c>
      <c r="R41" s="11">
        <f t="shared" si="1"/>
        <v>0.8584070796460177</v>
      </c>
      <c r="S41" s="10">
        <f t="shared" si="2"/>
        <v>0.1415929203539823</v>
      </c>
      <c r="T41" s="15">
        <v>0</v>
      </c>
      <c r="U41" s="15">
        <v>3</v>
      </c>
      <c r="V41" s="17" t="s">
        <v>234</v>
      </c>
      <c r="W41" s="18">
        <v>0.24</v>
      </c>
      <c r="X41" s="18">
        <v>0.09</v>
      </c>
      <c r="Y41" s="12">
        <f t="shared" si="5"/>
        <v>0.16707964601769915</v>
      </c>
      <c r="Z41" s="12">
        <f t="shared" si="4"/>
        <v>5.1592920353982302E-2</v>
      </c>
    </row>
    <row r="42" spans="1:26">
      <c r="A42" s="15" t="s">
        <v>235</v>
      </c>
      <c r="B42" s="16" t="s">
        <v>40</v>
      </c>
      <c r="C42" s="15" t="s">
        <v>218</v>
      </c>
      <c r="D42" s="15" t="s">
        <v>236</v>
      </c>
      <c r="E42" s="15" t="s">
        <v>237</v>
      </c>
      <c r="F42" s="15" t="s">
        <v>238</v>
      </c>
      <c r="G42" s="15"/>
      <c r="H42" s="15">
        <v>280</v>
      </c>
      <c r="I42" s="15">
        <v>12</v>
      </c>
      <c r="J42" s="15">
        <v>6</v>
      </c>
      <c r="K42" s="15">
        <v>18</v>
      </c>
      <c r="L42" s="10">
        <f t="shared" si="0"/>
        <v>6.4285714285714279E-2</v>
      </c>
      <c r="M42" s="15">
        <v>0</v>
      </c>
      <c r="N42" s="15">
        <v>6</v>
      </c>
      <c r="O42" s="15">
        <v>33</v>
      </c>
      <c r="P42" s="15">
        <v>1</v>
      </c>
      <c r="Q42" s="15">
        <v>222</v>
      </c>
      <c r="R42" s="11">
        <f t="shared" si="1"/>
        <v>0.79285714285714282</v>
      </c>
      <c r="S42" s="10">
        <f t="shared" si="2"/>
        <v>0.20714285714285718</v>
      </c>
      <c r="T42" s="15">
        <v>0</v>
      </c>
      <c r="U42" s="15">
        <v>18</v>
      </c>
      <c r="V42" s="17" t="s">
        <v>239</v>
      </c>
      <c r="W42" s="18">
        <v>0.32</v>
      </c>
      <c r="X42" s="18">
        <v>0.32</v>
      </c>
      <c r="Y42" s="12">
        <f t="shared" si="5"/>
        <v>-0.25571428571428573</v>
      </c>
      <c r="Z42" s="12">
        <f t="shared" si="4"/>
        <v>-0.11285714285714282</v>
      </c>
    </row>
    <row r="43" spans="1:26">
      <c r="A43" s="15" t="s">
        <v>240</v>
      </c>
      <c r="B43" s="16" t="s">
        <v>40</v>
      </c>
      <c r="C43" s="15" t="s">
        <v>230</v>
      </c>
      <c r="D43" s="15" t="s">
        <v>241</v>
      </c>
      <c r="E43" s="15" t="s">
        <v>242</v>
      </c>
      <c r="F43" s="15" t="s">
        <v>243</v>
      </c>
      <c r="G43" s="15"/>
      <c r="H43" s="15">
        <v>150</v>
      </c>
      <c r="I43" s="15">
        <v>2</v>
      </c>
      <c r="J43" s="15">
        <v>8</v>
      </c>
      <c r="K43" s="15">
        <v>10</v>
      </c>
      <c r="L43" s="10">
        <f t="shared" si="0"/>
        <v>6.6666666666666666E-2</v>
      </c>
      <c r="M43" s="15">
        <v>0</v>
      </c>
      <c r="N43" s="15">
        <v>3</v>
      </c>
      <c r="O43" s="15">
        <v>4</v>
      </c>
      <c r="P43" s="15">
        <v>0</v>
      </c>
      <c r="Q43" s="15">
        <v>143</v>
      </c>
      <c r="R43" s="11">
        <f t="shared" si="1"/>
        <v>0.95333333333333337</v>
      </c>
      <c r="S43" s="10">
        <f t="shared" si="2"/>
        <v>4.6666666666666634E-2</v>
      </c>
      <c r="T43" s="15">
        <v>0</v>
      </c>
      <c r="U43" s="15">
        <v>0</v>
      </c>
      <c r="V43" s="17" t="s">
        <v>244</v>
      </c>
      <c r="W43" s="18">
        <v>0.27</v>
      </c>
      <c r="X43" s="18">
        <v>0.1</v>
      </c>
      <c r="Y43" s="12">
        <f t="shared" si="5"/>
        <v>-0.20333333333333337</v>
      </c>
      <c r="Z43" s="12">
        <f t="shared" si="4"/>
        <v>-5.3333333333333371E-2</v>
      </c>
    </row>
    <row r="44" spans="1:26">
      <c r="A44" s="15" t="s">
        <v>245</v>
      </c>
      <c r="B44" s="16" t="s">
        <v>40</v>
      </c>
      <c r="C44" s="15" t="s">
        <v>224</v>
      </c>
      <c r="D44" s="15" t="s">
        <v>246</v>
      </c>
      <c r="E44" s="15" t="s">
        <v>247</v>
      </c>
      <c r="F44" s="15" t="s">
        <v>248</v>
      </c>
      <c r="G44" s="15"/>
      <c r="H44" s="15">
        <v>277</v>
      </c>
      <c r="I44" s="15">
        <v>9</v>
      </c>
      <c r="J44" s="15">
        <v>11</v>
      </c>
      <c r="K44" s="15">
        <v>20</v>
      </c>
      <c r="L44" s="10">
        <f t="shared" si="0"/>
        <v>7.2202166064981949E-2</v>
      </c>
      <c r="M44" s="15">
        <v>3</v>
      </c>
      <c r="N44" s="15">
        <v>8</v>
      </c>
      <c r="O44" s="15">
        <v>54</v>
      </c>
      <c r="P44" s="15">
        <v>10</v>
      </c>
      <c r="Q44" s="15">
        <v>156</v>
      </c>
      <c r="R44" s="11">
        <f t="shared" si="1"/>
        <v>0.56317689530685922</v>
      </c>
      <c r="S44" s="10">
        <f t="shared" si="2"/>
        <v>0.43682310469314078</v>
      </c>
      <c r="T44" s="15">
        <v>0</v>
      </c>
      <c r="U44" s="15">
        <v>46</v>
      </c>
      <c r="V44" s="17" t="s">
        <v>249</v>
      </c>
      <c r="W44" s="18">
        <v>0.59</v>
      </c>
      <c r="X44" s="18">
        <v>0.7</v>
      </c>
      <c r="Y44" s="12">
        <f t="shared" si="5"/>
        <v>-0.51779783393501799</v>
      </c>
      <c r="Z44" s="12">
        <f t="shared" si="4"/>
        <v>-0.26317689530685917</v>
      </c>
    </row>
    <row r="45" spans="1:26">
      <c r="A45" s="8" t="s">
        <v>250</v>
      </c>
      <c r="B45" s="9" t="s">
        <v>40</v>
      </c>
      <c r="C45" s="8" t="s">
        <v>218</v>
      </c>
      <c r="D45" s="8" t="s">
        <v>251</v>
      </c>
      <c r="E45" s="8" t="s">
        <v>252</v>
      </c>
      <c r="F45" s="8" t="s">
        <v>253</v>
      </c>
      <c r="G45" s="8"/>
      <c r="H45" s="8">
        <v>526</v>
      </c>
      <c r="I45" s="8">
        <v>26</v>
      </c>
      <c r="J45" s="8">
        <v>15</v>
      </c>
      <c r="K45" s="8">
        <v>41</v>
      </c>
      <c r="L45" s="10">
        <f t="shared" si="0"/>
        <v>7.7946768060836502E-2</v>
      </c>
      <c r="M45" s="8">
        <v>0</v>
      </c>
      <c r="N45" s="8">
        <v>20</v>
      </c>
      <c r="O45" s="8">
        <v>49</v>
      </c>
      <c r="P45" s="8">
        <v>2</v>
      </c>
      <c r="Q45" s="8">
        <v>436</v>
      </c>
      <c r="R45" s="11">
        <f t="shared" si="1"/>
        <v>0.82889733840304181</v>
      </c>
      <c r="S45" s="10">
        <f t="shared" si="2"/>
        <v>0.17110266159695819</v>
      </c>
      <c r="T45" s="8">
        <v>3</v>
      </c>
      <c r="U45" s="8">
        <v>16</v>
      </c>
      <c r="V45" s="13" t="s">
        <v>254</v>
      </c>
      <c r="W45" s="14">
        <v>0.21</v>
      </c>
      <c r="X45" s="14">
        <v>0.25</v>
      </c>
      <c r="Y45" s="12">
        <f t="shared" si="5"/>
        <v>-0.13205323193916349</v>
      </c>
      <c r="Z45" s="12">
        <f t="shared" si="4"/>
        <v>-7.8897338403041806E-2</v>
      </c>
    </row>
    <row r="46" spans="1:26">
      <c r="A46" s="15" t="s">
        <v>255</v>
      </c>
      <c r="B46" s="16" t="s">
        <v>40</v>
      </c>
      <c r="C46" s="15" t="s">
        <v>110</v>
      </c>
      <c r="D46" s="15" t="s">
        <v>256</v>
      </c>
      <c r="E46" s="15" t="s">
        <v>257</v>
      </c>
      <c r="F46" s="15" t="s">
        <v>258</v>
      </c>
      <c r="G46" s="15"/>
      <c r="H46" s="15">
        <v>115</v>
      </c>
      <c r="I46" s="15">
        <v>8</v>
      </c>
      <c r="J46" s="15">
        <v>1</v>
      </c>
      <c r="K46" s="15">
        <v>9</v>
      </c>
      <c r="L46" s="10">
        <f t="shared" si="0"/>
        <v>7.8260869565217397E-2</v>
      </c>
      <c r="M46" s="15">
        <v>0</v>
      </c>
      <c r="N46" s="15">
        <v>3</v>
      </c>
      <c r="O46" s="15">
        <v>10</v>
      </c>
      <c r="P46" s="15">
        <v>5</v>
      </c>
      <c r="Q46" s="15">
        <v>86</v>
      </c>
      <c r="R46" s="11">
        <f t="shared" si="1"/>
        <v>0.74782608695652175</v>
      </c>
      <c r="S46" s="10">
        <f t="shared" si="2"/>
        <v>0.25217391304347825</v>
      </c>
      <c r="T46" s="15">
        <v>0</v>
      </c>
      <c r="U46" s="15">
        <v>11</v>
      </c>
      <c r="V46" s="17" t="s">
        <v>259</v>
      </c>
      <c r="W46" s="18">
        <v>0.43</v>
      </c>
      <c r="X46" s="18">
        <v>0.47</v>
      </c>
      <c r="Y46" s="12">
        <f t="shared" si="5"/>
        <v>-0.35173913043478261</v>
      </c>
      <c r="Z46" s="12">
        <f t="shared" si="4"/>
        <v>-0.21782608695652173</v>
      </c>
    </row>
    <row r="47" spans="1:26">
      <c r="A47" s="15" t="s">
        <v>260</v>
      </c>
      <c r="B47" s="16" t="s">
        <v>40</v>
      </c>
      <c r="C47" s="15" t="s">
        <v>202</v>
      </c>
      <c r="D47" s="15" t="s">
        <v>261</v>
      </c>
      <c r="E47" s="15" t="s">
        <v>262</v>
      </c>
      <c r="F47" s="15" t="s">
        <v>263</v>
      </c>
      <c r="G47" s="15"/>
      <c r="H47" s="15">
        <v>138</v>
      </c>
      <c r="I47" s="15">
        <v>11</v>
      </c>
      <c r="J47" s="15">
        <v>0</v>
      </c>
      <c r="K47" s="15">
        <v>11</v>
      </c>
      <c r="L47" s="10">
        <f t="shared" si="0"/>
        <v>7.9710144927536225E-2</v>
      </c>
      <c r="M47" s="15">
        <v>4</v>
      </c>
      <c r="N47" s="15">
        <v>1</v>
      </c>
      <c r="O47" s="15">
        <v>18</v>
      </c>
      <c r="P47" s="15">
        <v>1</v>
      </c>
      <c r="Q47" s="15">
        <v>108</v>
      </c>
      <c r="R47" s="11">
        <f t="shared" si="1"/>
        <v>0.78260869565217395</v>
      </c>
      <c r="S47" s="10">
        <f t="shared" si="2"/>
        <v>0.21739130434782605</v>
      </c>
      <c r="T47" s="15">
        <v>0</v>
      </c>
      <c r="U47" s="15">
        <v>6</v>
      </c>
      <c r="V47" s="17" t="s">
        <v>264</v>
      </c>
      <c r="W47" s="18">
        <v>0.4</v>
      </c>
      <c r="X47" s="18">
        <v>0.36</v>
      </c>
      <c r="Y47" s="12">
        <f t="shared" si="5"/>
        <v>-0.32028985507246377</v>
      </c>
      <c r="Z47" s="12">
        <f t="shared" si="4"/>
        <v>-0.14260869565217393</v>
      </c>
    </row>
    <row r="48" spans="1:26">
      <c r="A48" s="26" t="s">
        <v>265</v>
      </c>
      <c r="B48" s="27" t="s">
        <v>40</v>
      </c>
      <c r="C48" s="26" t="s">
        <v>196</v>
      </c>
      <c r="D48" s="28">
        <v>370033203283</v>
      </c>
      <c r="E48" s="26" t="s">
        <v>266</v>
      </c>
      <c r="F48" s="26" t="s">
        <v>267</v>
      </c>
      <c r="G48" s="26"/>
      <c r="H48" s="9">
        <v>142</v>
      </c>
      <c r="I48" s="9">
        <v>12</v>
      </c>
      <c r="J48" s="9">
        <v>0</v>
      </c>
      <c r="K48" s="9">
        <v>12</v>
      </c>
      <c r="L48" s="10">
        <f t="shared" si="0"/>
        <v>8.4507042253521125E-2</v>
      </c>
      <c r="M48" s="9">
        <v>2</v>
      </c>
      <c r="N48" s="9">
        <v>2</v>
      </c>
      <c r="O48" s="9">
        <v>9</v>
      </c>
      <c r="P48" s="9">
        <v>0</v>
      </c>
      <c r="Q48" s="9">
        <v>124</v>
      </c>
      <c r="R48" s="11">
        <f t="shared" si="1"/>
        <v>0.87323943661971826</v>
      </c>
      <c r="S48" s="10">
        <f t="shared" si="2"/>
        <v>0.12676056338028174</v>
      </c>
      <c r="T48" s="9">
        <v>0</v>
      </c>
      <c r="U48" s="9">
        <v>5</v>
      </c>
      <c r="V48" s="13" t="s">
        <v>268</v>
      </c>
      <c r="W48" s="14">
        <v>0.48</v>
      </c>
      <c r="X48" s="14">
        <v>0.38</v>
      </c>
      <c r="Y48" s="12">
        <f t="shared" si="5"/>
        <v>-0.39549295774647886</v>
      </c>
      <c r="Z48" s="12">
        <f t="shared" si="4"/>
        <v>-0.25323943661971826</v>
      </c>
    </row>
    <row r="49" spans="1:26">
      <c r="A49" s="15" t="s">
        <v>269</v>
      </c>
      <c r="B49" s="16" t="s">
        <v>40</v>
      </c>
      <c r="C49" s="15" t="s">
        <v>202</v>
      </c>
      <c r="D49" s="15" t="s">
        <v>270</v>
      </c>
      <c r="E49" s="15" t="s">
        <v>271</v>
      </c>
      <c r="F49" s="15" t="s">
        <v>272</v>
      </c>
      <c r="G49" s="15"/>
      <c r="H49" s="15">
        <v>366</v>
      </c>
      <c r="I49" s="15">
        <v>18</v>
      </c>
      <c r="J49" s="15">
        <v>13</v>
      </c>
      <c r="K49" s="15">
        <v>31</v>
      </c>
      <c r="L49" s="10">
        <f t="shared" si="0"/>
        <v>8.4699453551912565E-2</v>
      </c>
      <c r="M49" s="15">
        <v>1</v>
      </c>
      <c r="N49" s="15">
        <v>17</v>
      </c>
      <c r="O49" s="15">
        <v>50</v>
      </c>
      <c r="P49" s="15">
        <v>1</v>
      </c>
      <c r="Q49" s="15">
        <v>254</v>
      </c>
      <c r="R49" s="11">
        <f t="shared" si="1"/>
        <v>0.69398907103825136</v>
      </c>
      <c r="S49" s="10">
        <f t="shared" si="2"/>
        <v>0.30601092896174864</v>
      </c>
      <c r="T49" s="15">
        <v>1</v>
      </c>
      <c r="U49" s="15">
        <v>42</v>
      </c>
      <c r="V49" s="17" t="s">
        <v>273</v>
      </c>
      <c r="W49" s="18">
        <v>0.1</v>
      </c>
      <c r="X49" s="18">
        <v>0.28999999999999998</v>
      </c>
      <c r="Y49" s="12">
        <f t="shared" si="5"/>
        <v>-1.530054644808744E-2</v>
      </c>
      <c r="Z49" s="12">
        <f t="shared" si="4"/>
        <v>1.6010928961748661E-2</v>
      </c>
    </row>
    <row r="50" spans="1:26">
      <c r="A50" s="15" t="s">
        <v>274</v>
      </c>
      <c r="B50" s="16" t="s">
        <v>40</v>
      </c>
      <c r="C50" s="15" t="s">
        <v>156</v>
      </c>
      <c r="D50" s="15" t="s">
        <v>275</v>
      </c>
      <c r="E50" s="15" t="s">
        <v>276</v>
      </c>
      <c r="F50" s="15" t="s">
        <v>277</v>
      </c>
      <c r="G50" s="15"/>
      <c r="H50" s="15">
        <v>301</v>
      </c>
      <c r="I50" s="15">
        <v>22</v>
      </c>
      <c r="J50" s="15">
        <v>5</v>
      </c>
      <c r="K50" s="15">
        <v>27</v>
      </c>
      <c r="L50" s="10">
        <f t="shared" si="0"/>
        <v>8.9700996677740868E-2</v>
      </c>
      <c r="M50" s="15">
        <v>0</v>
      </c>
      <c r="N50" s="15">
        <v>12</v>
      </c>
      <c r="O50" s="15">
        <v>21</v>
      </c>
      <c r="P50" s="15">
        <v>22</v>
      </c>
      <c r="Q50" s="15">
        <v>227</v>
      </c>
      <c r="R50" s="11">
        <f t="shared" si="1"/>
        <v>0.75415282392026584</v>
      </c>
      <c r="S50" s="10">
        <f t="shared" si="2"/>
        <v>0.24584717607973416</v>
      </c>
      <c r="T50" s="15">
        <v>0</v>
      </c>
      <c r="U50" s="15">
        <v>19</v>
      </c>
      <c r="V50" s="17" t="s">
        <v>278</v>
      </c>
      <c r="W50" s="18">
        <v>0.23</v>
      </c>
      <c r="X50" s="18">
        <v>0.33</v>
      </c>
      <c r="Y50" s="12">
        <f t="shared" si="5"/>
        <v>-0.14029900332225914</v>
      </c>
      <c r="Z50" s="12">
        <f t="shared" si="4"/>
        <v>-8.4152823920265851E-2</v>
      </c>
    </row>
    <row r="51" spans="1:26">
      <c r="A51" s="26" t="s">
        <v>279</v>
      </c>
      <c r="B51" s="29" t="s">
        <v>40</v>
      </c>
      <c r="C51" s="26" t="s">
        <v>196</v>
      </c>
      <c r="D51" s="28">
        <v>370034103301</v>
      </c>
      <c r="E51" s="26" t="s">
        <v>280</v>
      </c>
      <c r="F51" s="26" t="s">
        <v>281</v>
      </c>
      <c r="G51" s="26"/>
      <c r="H51" s="9">
        <v>89</v>
      </c>
      <c r="I51" s="9">
        <v>4</v>
      </c>
      <c r="J51" s="9">
        <v>4</v>
      </c>
      <c r="K51" s="9">
        <v>8</v>
      </c>
      <c r="L51" s="10">
        <f t="shared" si="0"/>
        <v>8.98876404494382E-2</v>
      </c>
      <c r="M51" s="9">
        <v>0</v>
      </c>
      <c r="N51" s="9">
        <v>3</v>
      </c>
      <c r="O51" s="9">
        <v>8</v>
      </c>
      <c r="P51" s="9">
        <v>2</v>
      </c>
      <c r="Q51" s="9">
        <v>72</v>
      </c>
      <c r="R51" s="11">
        <f t="shared" si="1"/>
        <v>0.8089887640449438</v>
      </c>
      <c r="S51" s="10">
        <f t="shared" si="2"/>
        <v>0.1910112359550562</v>
      </c>
      <c r="T51" s="9">
        <v>0</v>
      </c>
      <c r="U51" s="9">
        <v>4</v>
      </c>
      <c r="V51" s="13" t="s">
        <v>282</v>
      </c>
      <c r="W51" s="14">
        <v>0.52</v>
      </c>
      <c r="X51" s="14">
        <v>0.7</v>
      </c>
      <c r="Y51" s="12">
        <f t="shared" si="5"/>
        <v>-0.43011235955056182</v>
      </c>
      <c r="Z51" s="12">
        <f t="shared" si="4"/>
        <v>-0.50898876404494375</v>
      </c>
    </row>
    <row r="52" spans="1:26">
      <c r="A52" s="8" t="s">
        <v>283</v>
      </c>
      <c r="B52" s="9" t="s">
        <v>40</v>
      </c>
      <c r="C52" s="8" t="s">
        <v>218</v>
      </c>
      <c r="D52" s="8" t="s">
        <v>284</v>
      </c>
      <c r="E52" s="8" t="s">
        <v>285</v>
      </c>
      <c r="F52" s="8" t="s">
        <v>286</v>
      </c>
      <c r="G52" s="8"/>
      <c r="H52" s="8">
        <v>178</v>
      </c>
      <c r="I52" s="8">
        <v>7</v>
      </c>
      <c r="J52" s="8">
        <v>9</v>
      </c>
      <c r="K52" s="8">
        <v>16</v>
      </c>
      <c r="L52" s="10">
        <f t="shared" si="0"/>
        <v>8.98876404494382E-2</v>
      </c>
      <c r="M52" s="8">
        <v>0</v>
      </c>
      <c r="N52" s="8">
        <v>10</v>
      </c>
      <c r="O52" s="8">
        <v>13</v>
      </c>
      <c r="P52" s="8">
        <v>1</v>
      </c>
      <c r="Q52" s="8">
        <v>153</v>
      </c>
      <c r="R52" s="11">
        <f t="shared" si="1"/>
        <v>0.8595505617977528</v>
      </c>
      <c r="S52" s="10">
        <f t="shared" si="2"/>
        <v>0.1404494382022472</v>
      </c>
      <c r="T52" s="8">
        <v>0</v>
      </c>
      <c r="U52" s="8">
        <v>1</v>
      </c>
      <c r="V52" s="13" t="s">
        <v>287</v>
      </c>
      <c r="W52" s="14">
        <v>0.32</v>
      </c>
      <c r="X52" s="14">
        <v>0.35</v>
      </c>
      <c r="Y52" s="12">
        <f t="shared" si="5"/>
        <v>-0.23011235955056181</v>
      </c>
      <c r="Z52" s="12">
        <f t="shared" si="4"/>
        <v>-0.20955056179775278</v>
      </c>
    </row>
    <row r="53" spans="1:26">
      <c r="A53" s="8" t="s">
        <v>288</v>
      </c>
      <c r="B53" s="9" t="s">
        <v>40</v>
      </c>
      <c r="C53" s="8" t="s">
        <v>66</v>
      </c>
      <c r="D53" s="8" t="s">
        <v>289</v>
      </c>
      <c r="E53" s="8" t="s">
        <v>290</v>
      </c>
      <c r="F53" s="8" t="s">
        <v>69</v>
      </c>
      <c r="G53" s="9" t="s">
        <v>56</v>
      </c>
      <c r="H53" s="8">
        <v>149</v>
      </c>
      <c r="I53" s="8">
        <v>15</v>
      </c>
      <c r="J53" s="8">
        <v>0</v>
      </c>
      <c r="K53" s="8">
        <v>15</v>
      </c>
      <c r="L53" s="10">
        <f t="shared" si="0"/>
        <v>0.10067114093959731</v>
      </c>
      <c r="M53" s="8">
        <v>3</v>
      </c>
      <c r="N53" s="8">
        <v>6</v>
      </c>
      <c r="O53" s="8">
        <v>78</v>
      </c>
      <c r="P53" s="8">
        <v>4</v>
      </c>
      <c r="Q53" s="8">
        <v>58</v>
      </c>
      <c r="R53" s="11">
        <f t="shared" si="1"/>
        <v>0.38926174496644295</v>
      </c>
      <c r="S53" s="10">
        <f t="shared" si="2"/>
        <v>0.61073825503355705</v>
      </c>
      <c r="T53" s="8">
        <v>0</v>
      </c>
      <c r="U53" s="8">
        <v>0</v>
      </c>
      <c r="V53" s="13"/>
      <c r="W53" s="12">
        <v>0.65</v>
      </c>
      <c r="X53" s="12">
        <v>0.78</v>
      </c>
      <c r="Y53" s="12">
        <f t="shared" si="5"/>
        <v>-0.54932885906040274</v>
      </c>
      <c r="Z53" s="12">
        <f t="shared" si="4"/>
        <v>-0.16926174496644297</v>
      </c>
    </row>
    <row r="54" spans="1:26">
      <c r="A54" s="8" t="s">
        <v>291</v>
      </c>
      <c r="B54" s="9" t="s">
        <v>40</v>
      </c>
      <c r="C54" s="8" t="s">
        <v>218</v>
      </c>
      <c r="D54" s="8" t="s">
        <v>292</v>
      </c>
      <c r="E54" s="8" t="s">
        <v>293</v>
      </c>
      <c r="F54" s="8" t="s">
        <v>294</v>
      </c>
      <c r="G54" s="8"/>
      <c r="H54" s="8">
        <v>376</v>
      </c>
      <c r="I54" s="8">
        <v>36</v>
      </c>
      <c r="J54" s="8">
        <v>2</v>
      </c>
      <c r="K54" s="8">
        <v>38</v>
      </c>
      <c r="L54" s="10">
        <f t="shared" si="0"/>
        <v>0.10106382978723404</v>
      </c>
      <c r="M54" s="8">
        <v>0</v>
      </c>
      <c r="N54" s="8">
        <v>3</v>
      </c>
      <c r="O54" s="8">
        <v>52</v>
      </c>
      <c r="P54" s="8">
        <v>1</v>
      </c>
      <c r="Q54" s="8">
        <v>294</v>
      </c>
      <c r="R54" s="11">
        <f t="shared" si="1"/>
        <v>0.78191489361702127</v>
      </c>
      <c r="S54" s="10">
        <f t="shared" si="2"/>
        <v>0.21808510638297873</v>
      </c>
      <c r="T54" s="8">
        <v>0</v>
      </c>
      <c r="U54" s="8">
        <v>26</v>
      </c>
      <c r="V54" s="12"/>
      <c r="W54" s="12">
        <v>0.33714432676346123</v>
      </c>
      <c r="X54" s="12">
        <v>0.32227443828762481</v>
      </c>
      <c r="Y54" s="12">
        <f t="shared" si="5"/>
        <v>-0.23608049697622718</v>
      </c>
      <c r="Z54" s="12">
        <f t="shared" si="4"/>
        <v>-0.10418933190464608</v>
      </c>
    </row>
    <row r="55" spans="1:26">
      <c r="A55" s="8" t="s">
        <v>295</v>
      </c>
      <c r="B55" s="9" t="s">
        <v>40</v>
      </c>
      <c r="C55" s="8" t="s">
        <v>110</v>
      </c>
      <c r="D55" s="8" t="s">
        <v>296</v>
      </c>
      <c r="E55" s="8" t="s">
        <v>297</v>
      </c>
      <c r="F55" s="8" t="s">
        <v>298</v>
      </c>
      <c r="G55" s="8"/>
      <c r="H55" s="8">
        <v>231</v>
      </c>
      <c r="I55" s="8">
        <v>14</v>
      </c>
      <c r="J55" s="8">
        <v>10</v>
      </c>
      <c r="K55" s="8">
        <v>24</v>
      </c>
      <c r="L55" s="10">
        <f t="shared" si="0"/>
        <v>0.1038961038961039</v>
      </c>
      <c r="M55" s="8">
        <v>0</v>
      </c>
      <c r="N55" s="8">
        <v>15</v>
      </c>
      <c r="O55" s="8">
        <v>47</v>
      </c>
      <c r="P55" s="8">
        <v>3</v>
      </c>
      <c r="Q55" s="8">
        <v>154</v>
      </c>
      <c r="R55" s="11">
        <f t="shared" si="1"/>
        <v>0.66666666666666663</v>
      </c>
      <c r="S55" s="10">
        <f t="shared" si="2"/>
        <v>0.33333333333333337</v>
      </c>
      <c r="T55" s="8">
        <v>0</v>
      </c>
      <c r="U55" s="8">
        <v>12</v>
      </c>
      <c r="V55" s="13" t="s">
        <v>299</v>
      </c>
      <c r="W55" s="14">
        <v>0.55000000000000004</v>
      </c>
      <c r="X55" s="14">
        <v>0.32</v>
      </c>
      <c r="Y55" s="12">
        <f t="shared" si="5"/>
        <v>-0.44610389610389611</v>
      </c>
      <c r="Z55" s="12">
        <f t="shared" si="4"/>
        <v>1.3333333333333364E-2</v>
      </c>
    </row>
    <row r="56" spans="1:26">
      <c r="A56" s="26" t="s">
        <v>300</v>
      </c>
      <c r="B56" s="27" t="s">
        <v>40</v>
      </c>
      <c r="C56" s="26" t="s">
        <v>110</v>
      </c>
      <c r="D56" s="28">
        <v>120159008234</v>
      </c>
      <c r="E56" s="26" t="s">
        <v>301</v>
      </c>
      <c r="F56" s="26" t="s">
        <v>302</v>
      </c>
      <c r="G56" s="26"/>
      <c r="H56" s="9">
        <v>72</v>
      </c>
      <c r="I56" s="9">
        <v>8</v>
      </c>
      <c r="J56" s="9">
        <v>0</v>
      </c>
      <c r="K56" s="9">
        <v>8</v>
      </c>
      <c r="L56" s="10">
        <f t="shared" si="0"/>
        <v>0.1111111111111111</v>
      </c>
      <c r="M56" s="9">
        <v>0</v>
      </c>
      <c r="N56" s="9">
        <v>5</v>
      </c>
      <c r="O56" s="9">
        <v>14</v>
      </c>
      <c r="P56" s="9">
        <v>5</v>
      </c>
      <c r="Q56" s="9">
        <v>45</v>
      </c>
      <c r="R56" s="11">
        <f t="shared" si="1"/>
        <v>0.625</v>
      </c>
      <c r="S56" s="10">
        <f t="shared" si="2"/>
        <v>0.375</v>
      </c>
      <c r="T56" s="9">
        <v>2</v>
      </c>
      <c r="U56" s="9">
        <v>1</v>
      </c>
      <c r="V56" s="13" t="s">
        <v>303</v>
      </c>
      <c r="W56" s="14">
        <v>0.6</v>
      </c>
      <c r="X56" s="14">
        <v>0.56000000000000005</v>
      </c>
      <c r="Y56" s="12">
        <f t="shared" si="5"/>
        <v>-0.48888888888888887</v>
      </c>
      <c r="Z56" s="12">
        <f t="shared" si="4"/>
        <v>-0.18500000000000005</v>
      </c>
    </row>
    <row r="57" spans="1:26">
      <c r="A57" s="15" t="s">
        <v>304</v>
      </c>
      <c r="B57" s="16" t="s">
        <v>40</v>
      </c>
      <c r="C57" s="15" t="s">
        <v>305</v>
      </c>
      <c r="D57" s="15" t="s">
        <v>306</v>
      </c>
      <c r="E57" s="15" t="s">
        <v>307</v>
      </c>
      <c r="F57" s="15" t="s">
        <v>308</v>
      </c>
      <c r="G57" s="15"/>
      <c r="H57" s="15">
        <v>290</v>
      </c>
      <c r="I57" s="15">
        <v>31</v>
      </c>
      <c r="J57" s="15">
        <v>3</v>
      </c>
      <c r="K57" s="15">
        <v>34</v>
      </c>
      <c r="L57" s="10">
        <f t="shared" si="0"/>
        <v>0.11724137931034483</v>
      </c>
      <c r="M57" s="15">
        <v>1</v>
      </c>
      <c r="N57" s="15">
        <v>9</v>
      </c>
      <c r="O57" s="15">
        <v>7</v>
      </c>
      <c r="P57" s="15">
        <v>19</v>
      </c>
      <c r="Q57" s="15">
        <v>239</v>
      </c>
      <c r="R57" s="11">
        <f t="shared" si="1"/>
        <v>0.82413793103448274</v>
      </c>
      <c r="S57" s="10">
        <f t="shared" si="2"/>
        <v>0.17586206896551726</v>
      </c>
      <c r="T57" s="15">
        <v>0</v>
      </c>
      <c r="U57" s="15">
        <v>15</v>
      </c>
      <c r="V57" s="17" t="s">
        <v>309</v>
      </c>
      <c r="W57" s="18">
        <v>0.14000000000000001</v>
      </c>
      <c r="X57" s="18">
        <v>0.22</v>
      </c>
      <c r="Y57" s="12">
        <f t="shared" si="5"/>
        <v>-2.2758620689655187E-2</v>
      </c>
      <c r="Z57" s="12">
        <f t="shared" si="4"/>
        <v>-4.4137931034482741E-2</v>
      </c>
    </row>
    <row r="58" spans="1:26">
      <c r="A58" s="26" t="s">
        <v>310</v>
      </c>
      <c r="B58" s="27" t="s">
        <v>40</v>
      </c>
      <c r="C58" s="26" t="s">
        <v>71</v>
      </c>
      <c r="D58" s="30">
        <v>551032003366</v>
      </c>
      <c r="E58" s="26" t="s">
        <v>311</v>
      </c>
      <c r="F58" s="26" t="s">
        <v>312</v>
      </c>
      <c r="G58" s="26"/>
      <c r="H58" s="9">
        <v>126</v>
      </c>
      <c r="I58" s="9">
        <v>6</v>
      </c>
      <c r="J58" s="9">
        <v>9</v>
      </c>
      <c r="K58" s="9">
        <v>15</v>
      </c>
      <c r="L58" s="10">
        <f t="shared" si="0"/>
        <v>0.11904761904761904</v>
      </c>
      <c r="M58" s="9">
        <v>0</v>
      </c>
      <c r="N58" s="9">
        <v>3</v>
      </c>
      <c r="O58" s="9">
        <v>6</v>
      </c>
      <c r="P58" s="9">
        <v>1</v>
      </c>
      <c r="Q58" s="9">
        <v>114</v>
      </c>
      <c r="R58" s="11">
        <f t="shared" si="1"/>
        <v>0.90476190476190477</v>
      </c>
      <c r="S58" s="10">
        <f t="shared" si="2"/>
        <v>9.5238095238095233E-2</v>
      </c>
      <c r="T58" s="9">
        <v>0</v>
      </c>
      <c r="U58" s="9">
        <v>2</v>
      </c>
      <c r="V58" s="13" t="s">
        <v>313</v>
      </c>
      <c r="W58" s="14">
        <v>0.31</v>
      </c>
      <c r="X58" s="14">
        <v>0.14000000000000001</v>
      </c>
      <c r="Y58" s="12">
        <f t="shared" si="5"/>
        <v>-0.19095238095238096</v>
      </c>
      <c r="Z58" s="12">
        <f t="shared" si="4"/>
        <v>-4.4761904761904781E-2</v>
      </c>
    </row>
    <row r="59" spans="1:26">
      <c r="A59" s="15" t="s">
        <v>314</v>
      </c>
      <c r="B59" s="16" t="s">
        <v>40</v>
      </c>
      <c r="C59" s="15" t="s">
        <v>224</v>
      </c>
      <c r="D59" s="15" t="s">
        <v>315</v>
      </c>
      <c r="E59" s="15" t="s">
        <v>316</v>
      </c>
      <c r="F59" s="15" t="s">
        <v>317</v>
      </c>
      <c r="G59" s="16" t="s">
        <v>56</v>
      </c>
      <c r="H59" s="15">
        <v>223</v>
      </c>
      <c r="I59" s="15">
        <v>25</v>
      </c>
      <c r="J59" s="15">
        <v>2</v>
      </c>
      <c r="K59" s="15">
        <v>27</v>
      </c>
      <c r="L59" s="10">
        <f t="shared" si="0"/>
        <v>0.1210762331838565</v>
      </c>
      <c r="M59" s="15">
        <v>8</v>
      </c>
      <c r="N59" s="15">
        <v>4</v>
      </c>
      <c r="O59" s="15">
        <v>31</v>
      </c>
      <c r="P59" s="15">
        <v>1</v>
      </c>
      <c r="Q59" s="15">
        <v>168</v>
      </c>
      <c r="R59" s="11">
        <f t="shared" si="1"/>
        <v>0.75336322869955152</v>
      </c>
      <c r="S59" s="10">
        <f t="shared" si="2"/>
        <v>0.24663677130044848</v>
      </c>
      <c r="T59" s="15">
        <v>1</v>
      </c>
      <c r="U59" s="15">
        <v>10</v>
      </c>
      <c r="V59" s="17" t="s">
        <v>318</v>
      </c>
      <c r="W59" s="18">
        <v>0.48</v>
      </c>
      <c r="X59" s="18">
        <v>0.47</v>
      </c>
      <c r="Y59" s="12">
        <f t="shared" si="5"/>
        <v>-0.35892376681614346</v>
      </c>
      <c r="Z59" s="12">
        <f t="shared" si="4"/>
        <v>-0.2233632286995515</v>
      </c>
    </row>
    <row r="60" spans="1:26" hidden="1">
      <c r="A60" s="15" t="s">
        <v>319</v>
      </c>
      <c r="B60" s="16" t="s">
        <v>162</v>
      </c>
      <c r="C60" s="15" t="s">
        <v>196</v>
      </c>
      <c r="D60" s="15" t="s">
        <v>320</v>
      </c>
      <c r="E60" s="15" t="s">
        <v>321</v>
      </c>
      <c r="F60" s="15" t="s">
        <v>322</v>
      </c>
      <c r="G60" s="9" t="s">
        <v>323</v>
      </c>
      <c r="H60" s="15">
        <v>310</v>
      </c>
      <c r="I60" s="15">
        <v>36</v>
      </c>
      <c r="J60" s="15">
        <v>52</v>
      </c>
      <c r="K60" s="15">
        <v>88</v>
      </c>
      <c r="L60" s="10">
        <f t="shared" si="0"/>
        <v>0.28387096774193549</v>
      </c>
      <c r="M60" s="15">
        <v>0</v>
      </c>
      <c r="N60" s="15">
        <v>0</v>
      </c>
      <c r="O60" s="15">
        <v>32</v>
      </c>
      <c r="P60" s="15">
        <v>16</v>
      </c>
      <c r="Q60" s="15">
        <v>252</v>
      </c>
      <c r="R60" s="11">
        <f t="shared" si="1"/>
        <v>0.81290322580645158</v>
      </c>
      <c r="S60" s="10">
        <f t="shared" si="2"/>
        <v>0.18709677419354842</v>
      </c>
      <c r="T60" s="15">
        <v>0</v>
      </c>
      <c r="U60" s="15">
        <v>10</v>
      </c>
      <c r="V60" s="19"/>
      <c r="W60" s="19">
        <v>0.53337558568550669</v>
      </c>
      <c r="X60" s="19">
        <v>0.88458317300074696</v>
      </c>
      <c r="Y60" s="12">
        <f t="shared" si="5"/>
        <v>-0.24950461794357121</v>
      </c>
      <c r="Z60" s="12">
        <f t="shared" si="4"/>
        <v>-0.69748639880719854</v>
      </c>
    </row>
    <row r="61" spans="1:26">
      <c r="A61" s="8" t="s">
        <v>324</v>
      </c>
      <c r="B61" s="9" t="s">
        <v>40</v>
      </c>
      <c r="C61" s="8" t="s">
        <v>47</v>
      </c>
      <c r="D61" s="8" t="s">
        <v>325</v>
      </c>
      <c r="E61" s="8" t="s">
        <v>326</v>
      </c>
      <c r="F61" s="8" t="s">
        <v>327</v>
      </c>
      <c r="G61" s="8"/>
      <c r="H61" s="8">
        <v>184</v>
      </c>
      <c r="I61" s="8">
        <v>15</v>
      </c>
      <c r="J61" s="8">
        <v>8</v>
      </c>
      <c r="K61" s="8">
        <v>23</v>
      </c>
      <c r="L61" s="10">
        <f t="shared" si="0"/>
        <v>0.125</v>
      </c>
      <c r="M61" s="8">
        <v>0</v>
      </c>
      <c r="N61" s="8">
        <v>3</v>
      </c>
      <c r="O61" s="8">
        <v>11</v>
      </c>
      <c r="P61" s="8">
        <v>8</v>
      </c>
      <c r="Q61" s="8">
        <v>155</v>
      </c>
      <c r="R61" s="11">
        <f t="shared" si="1"/>
        <v>0.84239130434782605</v>
      </c>
      <c r="S61" s="10">
        <f t="shared" si="2"/>
        <v>0.15760869565217395</v>
      </c>
      <c r="T61" s="8">
        <v>0</v>
      </c>
      <c r="U61" s="8">
        <v>7</v>
      </c>
      <c r="V61" s="13" t="s">
        <v>98</v>
      </c>
      <c r="W61" s="14">
        <v>0.24</v>
      </c>
      <c r="X61" s="14">
        <v>0.31</v>
      </c>
      <c r="Y61" s="12">
        <f t="shared" si="5"/>
        <v>-0.11499999999999999</v>
      </c>
      <c r="Z61" s="12">
        <f t="shared" si="4"/>
        <v>-0.15239130434782605</v>
      </c>
    </row>
    <row r="62" spans="1:26">
      <c r="A62" s="8" t="s">
        <v>328</v>
      </c>
      <c r="B62" s="9" t="s">
        <v>40</v>
      </c>
      <c r="C62" s="8" t="s">
        <v>47</v>
      </c>
      <c r="D62" s="8" t="s">
        <v>329</v>
      </c>
      <c r="E62" s="8" t="s">
        <v>330</v>
      </c>
      <c r="F62" s="8" t="s">
        <v>143</v>
      </c>
      <c r="G62" s="9" t="s">
        <v>56</v>
      </c>
      <c r="H62" s="8">
        <v>485</v>
      </c>
      <c r="I62" s="8">
        <v>25</v>
      </c>
      <c r="J62" s="8">
        <v>36</v>
      </c>
      <c r="K62" s="8">
        <v>61</v>
      </c>
      <c r="L62" s="10">
        <f t="shared" si="0"/>
        <v>0.12577319587628866</v>
      </c>
      <c r="M62" s="8">
        <v>3</v>
      </c>
      <c r="N62" s="8">
        <v>14</v>
      </c>
      <c r="O62" s="8">
        <v>80</v>
      </c>
      <c r="P62" s="8">
        <v>12</v>
      </c>
      <c r="Q62" s="8">
        <v>337</v>
      </c>
      <c r="R62" s="11">
        <f t="shared" si="1"/>
        <v>0.69484536082474224</v>
      </c>
      <c r="S62" s="10">
        <f t="shared" si="2"/>
        <v>0.30515463917525776</v>
      </c>
      <c r="T62" s="8">
        <v>0</v>
      </c>
      <c r="U62" s="8">
        <v>39</v>
      </c>
      <c r="V62" s="13" t="s">
        <v>331</v>
      </c>
      <c r="W62" s="14">
        <v>0.36</v>
      </c>
      <c r="X62" s="14">
        <v>0.49</v>
      </c>
      <c r="Y62" s="12">
        <f t="shared" si="5"/>
        <v>-0.23422680412371133</v>
      </c>
      <c r="Z62" s="12">
        <f t="shared" si="4"/>
        <v>-0.18484536082474223</v>
      </c>
    </row>
    <row r="63" spans="1:26">
      <c r="A63" s="8" t="s">
        <v>332</v>
      </c>
      <c r="B63" s="9" t="s">
        <v>40</v>
      </c>
      <c r="C63" s="8" t="s">
        <v>110</v>
      </c>
      <c r="D63" s="8" t="s">
        <v>333</v>
      </c>
      <c r="E63" s="8" t="s">
        <v>334</v>
      </c>
      <c r="F63" s="8" t="s">
        <v>335</v>
      </c>
      <c r="G63" s="8"/>
      <c r="H63" s="8">
        <v>142</v>
      </c>
      <c r="I63" s="8">
        <v>15</v>
      </c>
      <c r="J63" s="8">
        <v>3</v>
      </c>
      <c r="K63" s="8">
        <v>18</v>
      </c>
      <c r="L63" s="10">
        <f t="shared" si="0"/>
        <v>0.12676056338028169</v>
      </c>
      <c r="M63" s="8">
        <v>0</v>
      </c>
      <c r="N63" s="8">
        <v>15</v>
      </c>
      <c r="O63" s="8">
        <v>19</v>
      </c>
      <c r="P63" s="8">
        <v>19</v>
      </c>
      <c r="Q63" s="8">
        <v>83</v>
      </c>
      <c r="R63" s="11">
        <f t="shared" si="1"/>
        <v>0.58450704225352113</v>
      </c>
      <c r="S63" s="10">
        <f t="shared" si="2"/>
        <v>0.41549295774647887</v>
      </c>
      <c r="T63" s="8">
        <v>0</v>
      </c>
      <c r="U63" s="8">
        <v>6</v>
      </c>
      <c r="V63" s="13" t="s">
        <v>336</v>
      </c>
      <c r="W63" s="14">
        <v>0.54</v>
      </c>
      <c r="X63" s="14">
        <v>0.69</v>
      </c>
      <c r="Y63" s="12">
        <f t="shared" si="5"/>
        <v>-0.41323943661971835</v>
      </c>
      <c r="Z63" s="12">
        <f t="shared" si="4"/>
        <v>-0.27450704225352107</v>
      </c>
    </row>
    <row r="64" spans="1:26">
      <c r="A64" s="15" t="s">
        <v>337</v>
      </c>
      <c r="B64" s="16" t="s">
        <v>40</v>
      </c>
      <c r="C64" s="15" t="s">
        <v>230</v>
      </c>
      <c r="D64" s="15" t="s">
        <v>338</v>
      </c>
      <c r="E64" s="15" t="s">
        <v>339</v>
      </c>
      <c r="F64" s="15" t="s">
        <v>340</v>
      </c>
      <c r="G64" s="15"/>
      <c r="H64" s="15">
        <v>205</v>
      </c>
      <c r="I64" s="15">
        <v>25</v>
      </c>
      <c r="J64" s="15">
        <v>1</v>
      </c>
      <c r="K64" s="15">
        <v>26</v>
      </c>
      <c r="L64" s="10">
        <f t="shared" si="0"/>
        <v>0.12682926829268293</v>
      </c>
      <c r="M64" s="15">
        <v>0</v>
      </c>
      <c r="N64" s="15">
        <v>2</v>
      </c>
      <c r="O64" s="15">
        <v>2</v>
      </c>
      <c r="P64" s="15">
        <v>2</v>
      </c>
      <c r="Q64" s="15">
        <v>199</v>
      </c>
      <c r="R64" s="11">
        <f t="shared" si="1"/>
        <v>0.97073170731707314</v>
      </c>
      <c r="S64" s="10">
        <f t="shared" si="2"/>
        <v>2.9268292682926855E-2</v>
      </c>
      <c r="T64" s="15">
        <v>0</v>
      </c>
      <c r="U64" s="15">
        <v>0</v>
      </c>
      <c r="V64" s="17" t="s">
        <v>341</v>
      </c>
      <c r="W64" s="18">
        <v>0.17</v>
      </c>
      <c r="X64" s="18">
        <v>0.17</v>
      </c>
      <c r="Y64" s="12">
        <f t="shared" si="5"/>
        <v>-4.3170731707317084E-2</v>
      </c>
      <c r="Z64" s="12">
        <f t="shared" si="4"/>
        <v>-0.14073170731707316</v>
      </c>
    </row>
    <row r="65" spans="1:26">
      <c r="A65" s="8" t="s">
        <v>342</v>
      </c>
      <c r="B65" s="9" t="s">
        <v>40</v>
      </c>
      <c r="C65" s="8" t="s">
        <v>71</v>
      </c>
      <c r="D65" s="8" t="s">
        <v>343</v>
      </c>
      <c r="E65" s="8" t="s">
        <v>344</v>
      </c>
      <c r="F65" s="8" t="s">
        <v>345</v>
      </c>
      <c r="G65" s="8"/>
      <c r="H65" s="8">
        <v>110</v>
      </c>
      <c r="I65" s="8">
        <v>12</v>
      </c>
      <c r="J65" s="8">
        <v>2</v>
      </c>
      <c r="K65" s="8">
        <v>14</v>
      </c>
      <c r="L65" s="10">
        <f t="shared" si="0"/>
        <v>0.12727272727272726</v>
      </c>
      <c r="M65" s="8">
        <v>0</v>
      </c>
      <c r="N65" s="8">
        <v>3</v>
      </c>
      <c r="O65" s="8">
        <v>3</v>
      </c>
      <c r="P65" s="8">
        <v>2</v>
      </c>
      <c r="Q65" s="8">
        <v>102</v>
      </c>
      <c r="R65" s="11">
        <f t="shared" si="1"/>
        <v>0.92727272727272725</v>
      </c>
      <c r="S65" s="10">
        <f t="shared" si="2"/>
        <v>7.2727272727272751E-2</v>
      </c>
      <c r="T65" s="8">
        <v>0</v>
      </c>
      <c r="U65" s="8">
        <v>0</v>
      </c>
      <c r="V65" s="12"/>
      <c r="W65" s="12">
        <v>0.32781826537981745</v>
      </c>
      <c r="X65" s="12">
        <v>0.24522355721883005</v>
      </c>
      <c r="Y65" s="12">
        <f t="shared" si="5"/>
        <v>-0.20054553810709019</v>
      </c>
      <c r="Z65" s="12">
        <f t="shared" si="4"/>
        <v>-0.17249628449155729</v>
      </c>
    </row>
    <row r="66" spans="1:26" hidden="1">
      <c r="A66" s="15" t="s">
        <v>346</v>
      </c>
      <c r="B66" s="16" t="s">
        <v>162</v>
      </c>
      <c r="C66" s="15" t="s">
        <v>218</v>
      </c>
      <c r="D66" s="15" t="s">
        <v>347</v>
      </c>
      <c r="E66" s="15" t="s">
        <v>348</v>
      </c>
      <c r="F66" s="15" t="s">
        <v>349</v>
      </c>
      <c r="G66" s="15"/>
      <c r="H66" s="15">
        <v>77</v>
      </c>
      <c r="I66" s="15">
        <v>13</v>
      </c>
      <c r="J66" s="15">
        <v>16</v>
      </c>
      <c r="K66" s="15">
        <v>29</v>
      </c>
      <c r="L66" s="10">
        <f t="shared" si="0"/>
        <v>0.37662337662337664</v>
      </c>
      <c r="M66" s="15">
        <v>1</v>
      </c>
      <c r="N66" s="15">
        <v>2</v>
      </c>
      <c r="O66" s="15">
        <v>9</v>
      </c>
      <c r="P66" s="15">
        <v>2</v>
      </c>
      <c r="Q66" s="15">
        <v>61</v>
      </c>
      <c r="R66" s="11">
        <f t="shared" si="1"/>
        <v>0.79220779220779225</v>
      </c>
      <c r="S66" s="10">
        <f t="shared" si="2"/>
        <v>0.20779220779220775</v>
      </c>
      <c r="T66" s="15">
        <v>0</v>
      </c>
      <c r="U66" s="15">
        <v>2</v>
      </c>
      <c r="V66" s="17" t="s">
        <v>350</v>
      </c>
      <c r="W66" s="18">
        <v>0.47</v>
      </c>
      <c r="X66" s="18">
        <v>0.25</v>
      </c>
      <c r="Y66" s="12">
        <f t="shared" si="5"/>
        <v>-9.3376623376623336E-2</v>
      </c>
      <c r="Z66" s="12">
        <f t="shared" si="4"/>
        <v>-4.220779220779225E-2</v>
      </c>
    </row>
    <row r="67" spans="1:26">
      <c r="A67" s="22" t="s">
        <v>351</v>
      </c>
      <c r="B67" s="22" t="s">
        <v>40</v>
      </c>
      <c r="C67" s="22" t="s">
        <v>352</v>
      </c>
      <c r="D67" s="22" t="s">
        <v>202</v>
      </c>
      <c r="E67" s="22" t="s">
        <v>353</v>
      </c>
      <c r="F67" s="22" t="s">
        <v>215</v>
      </c>
      <c r="G67" s="22"/>
      <c r="H67" s="22">
        <v>197</v>
      </c>
      <c r="I67" s="22">
        <v>26</v>
      </c>
      <c r="J67" s="22">
        <v>0</v>
      </c>
      <c r="K67" s="22">
        <v>26</v>
      </c>
      <c r="L67" s="23">
        <f t="shared" si="0"/>
        <v>0.13197969543147209</v>
      </c>
      <c r="M67" s="22">
        <v>4</v>
      </c>
      <c r="N67" s="22">
        <v>19</v>
      </c>
      <c r="O67" s="22">
        <v>44</v>
      </c>
      <c r="P67" s="22">
        <v>27</v>
      </c>
      <c r="Q67" s="22">
        <v>86</v>
      </c>
      <c r="R67" s="11">
        <f t="shared" si="1"/>
        <v>0.43654822335025378</v>
      </c>
      <c r="S67" s="10">
        <f t="shared" si="2"/>
        <v>0.56345177664974622</v>
      </c>
      <c r="T67" s="22">
        <v>1</v>
      </c>
      <c r="U67" s="22">
        <v>16</v>
      </c>
      <c r="V67" s="24" t="s">
        <v>216</v>
      </c>
      <c r="W67" s="25"/>
      <c r="X67" s="14">
        <v>0.78</v>
      </c>
      <c r="Y67" s="12"/>
      <c r="Z67" s="12">
        <f t="shared" si="4"/>
        <v>-0.21654822335025381</v>
      </c>
    </row>
    <row r="68" spans="1:26" hidden="1">
      <c r="A68" s="15" t="s">
        <v>354</v>
      </c>
      <c r="B68" s="16" t="s">
        <v>27</v>
      </c>
      <c r="C68" s="15" t="s">
        <v>218</v>
      </c>
      <c r="D68" s="15" t="s">
        <v>355</v>
      </c>
      <c r="E68" s="15" t="s">
        <v>356</v>
      </c>
      <c r="F68" s="15" t="s">
        <v>357</v>
      </c>
      <c r="G68" s="16" t="s">
        <v>56</v>
      </c>
      <c r="H68" s="15">
        <v>257</v>
      </c>
      <c r="I68" s="15">
        <v>40</v>
      </c>
      <c r="J68" s="15">
        <v>15</v>
      </c>
      <c r="K68" s="15">
        <v>55</v>
      </c>
      <c r="L68" s="10">
        <f t="shared" si="0"/>
        <v>0.2140077821011673</v>
      </c>
      <c r="M68" s="15">
        <v>1</v>
      </c>
      <c r="N68" s="15">
        <v>4</v>
      </c>
      <c r="O68" s="15">
        <v>30</v>
      </c>
      <c r="P68" s="15">
        <v>1</v>
      </c>
      <c r="Q68" s="15">
        <v>202</v>
      </c>
      <c r="R68" s="11">
        <f t="shared" si="1"/>
        <v>0.78599221789883267</v>
      </c>
      <c r="S68" s="10">
        <f t="shared" si="2"/>
        <v>0.21400778210116733</v>
      </c>
      <c r="T68" s="15">
        <v>2</v>
      </c>
      <c r="U68" s="15">
        <v>17</v>
      </c>
      <c r="V68" s="17" t="s">
        <v>358</v>
      </c>
      <c r="W68" s="18">
        <v>0.53</v>
      </c>
      <c r="X68" s="18">
        <v>0.47</v>
      </c>
      <c r="Y68" s="12">
        <f t="shared" ref="Y68:Y153" si="6">L68-W68</f>
        <v>-0.31599221789883269</v>
      </c>
      <c r="Z68" s="12">
        <f t="shared" si="4"/>
        <v>-0.25599221789883264</v>
      </c>
    </row>
    <row r="69" spans="1:26">
      <c r="A69" s="15" t="s">
        <v>359</v>
      </c>
      <c r="B69" s="16" t="s">
        <v>40</v>
      </c>
      <c r="C69" s="15" t="s">
        <v>28</v>
      </c>
      <c r="D69" s="15" t="s">
        <v>360</v>
      </c>
      <c r="E69" s="15" t="s">
        <v>361</v>
      </c>
      <c r="F69" s="15" t="s">
        <v>362</v>
      </c>
      <c r="G69" s="15"/>
      <c r="H69" s="15">
        <v>264</v>
      </c>
      <c r="I69" s="15">
        <v>27</v>
      </c>
      <c r="J69" s="15">
        <v>8</v>
      </c>
      <c r="K69" s="15">
        <v>35</v>
      </c>
      <c r="L69" s="10">
        <f t="shared" si="0"/>
        <v>0.13257575757575757</v>
      </c>
      <c r="M69" s="15">
        <v>0</v>
      </c>
      <c r="N69" s="15">
        <v>37</v>
      </c>
      <c r="O69" s="15">
        <v>21</v>
      </c>
      <c r="P69" s="15">
        <v>14</v>
      </c>
      <c r="Q69" s="15">
        <v>175</v>
      </c>
      <c r="R69" s="11">
        <f t="shared" si="1"/>
        <v>0.66287878787878785</v>
      </c>
      <c r="S69" s="10">
        <f t="shared" si="2"/>
        <v>0.33712121212121215</v>
      </c>
      <c r="T69" s="15">
        <v>0</v>
      </c>
      <c r="U69" s="15">
        <v>17</v>
      </c>
      <c r="V69" s="17" t="s">
        <v>363</v>
      </c>
      <c r="W69" s="18">
        <v>0.17</v>
      </c>
      <c r="X69" s="18">
        <v>0.34</v>
      </c>
      <c r="Y69" s="12">
        <f t="shared" si="6"/>
        <v>-3.7424242424242443E-2</v>
      </c>
      <c r="Z69" s="12">
        <f t="shared" si="4"/>
        <v>-2.8787878787878696E-3</v>
      </c>
    </row>
    <row r="70" spans="1:26">
      <c r="A70" s="8" t="s">
        <v>364</v>
      </c>
      <c r="B70" s="9" t="s">
        <v>40</v>
      </c>
      <c r="C70" s="8" t="s">
        <v>365</v>
      </c>
      <c r="D70" s="8" t="s">
        <v>366</v>
      </c>
      <c r="E70" s="8" t="s">
        <v>367</v>
      </c>
      <c r="F70" s="8" t="s">
        <v>368</v>
      </c>
      <c r="G70" s="8"/>
      <c r="H70" s="8">
        <v>165</v>
      </c>
      <c r="I70" s="8">
        <v>17</v>
      </c>
      <c r="J70" s="8">
        <v>6</v>
      </c>
      <c r="K70" s="8">
        <v>23</v>
      </c>
      <c r="L70" s="10">
        <f t="shared" si="0"/>
        <v>0.1393939393939394</v>
      </c>
      <c r="M70" s="8">
        <v>0</v>
      </c>
      <c r="N70" s="8">
        <v>6</v>
      </c>
      <c r="O70" s="8">
        <v>100</v>
      </c>
      <c r="P70" s="8">
        <v>0</v>
      </c>
      <c r="Q70" s="8">
        <v>58</v>
      </c>
      <c r="R70" s="11">
        <f t="shared" si="1"/>
        <v>0.3515151515151515</v>
      </c>
      <c r="S70" s="10">
        <f t="shared" si="2"/>
        <v>0.64848484848484844</v>
      </c>
      <c r="T70" s="8">
        <v>1</v>
      </c>
      <c r="U70" s="8">
        <v>0</v>
      </c>
      <c r="V70" s="13" t="s">
        <v>369</v>
      </c>
      <c r="W70" s="14">
        <v>0.7</v>
      </c>
      <c r="X70" s="14">
        <v>0.86</v>
      </c>
      <c r="Y70" s="12">
        <f t="shared" si="6"/>
        <v>-0.56060606060606055</v>
      </c>
      <c r="Z70" s="12">
        <f t="shared" si="4"/>
        <v>-0.21151515151515154</v>
      </c>
    </row>
    <row r="71" spans="1:26">
      <c r="A71" s="8" t="s">
        <v>370</v>
      </c>
      <c r="B71" s="9" t="s">
        <v>40</v>
      </c>
      <c r="C71" s="8" t="s">
        <v>156</v>
      </c>
      <c r="D71" s="8" t="s">
        <v>371</v>
      </c>
      <c r="E71" s="8" t="s">
        <v>372</v>
      </c>
      <c r="F71" s="8" t="s">
        <v>277</v>
      </c>
      <c r="G71" s="8"/>
      <c r="H71" s="8">
        <v>127</v>
      </c>
      <c r="I71" s="8">
        <v>17</v>
      </c>
      <c r="J71" s="8">
        <v>1</v>
      </c>
      <c r="K71" s="8">
        <v>18</v>
      </c>
      <c r="L71" s="10">
        <f t="shared" si="0"/>
        <v>0.14173228346456693</v>
      </c>
      <c r="M71" s="8">
        <v>1</v>
      </c>
      <c r="N71" s="8">
        <v>5</v>
      </c>
      <c r="O71" s="8">
        <v>20</v>
      </c>
      <c r="P71" s="8">
        <v>13</v>
      </c>
      <c r="Q71" s="8">
        <v>83</v>
      </c>
      <c r="R71" s="11">
        <f t="shared" si="1"/>
        <v>0.65354330708661412</v>
      </c>
      <c r="S71" s="10">
        <f t="shared" si="2"/>
        <v>0.34645669291338588</v>
      </c>
      <c r="T71" s="8">
        <v>0</v>
      </c>
      <c r="U71" s="8">
        <v>5</v>
      </c>
      <c r="V71" s="13" t="s">
        <v>278</v>
      </c>
      <c r="W71" s="14">
        <v>0.23</v>
      </c>
      <c r="X71" s="14">
        <v>0.33</v>
      </c>
      <c r="Y71" s="12">
        <f t="shared" si="6"/>
        <v>-8.8267716535433083E-2</v>
      </c>
      <c r="Z71" s="12">
        <f t="shared" si="4"/>
        <v>1.6456692913385862E-2</v>
      </c>
    </row>
    <row r="72" spans="1:26">
      <c r="A72" s="15" t="s">
        <v>373</v>
      </c>
      <c r="B72" s="16" t="s">
        <v>40</v>
      </c>
      <c r="C72" s="15" t="s">
        <v>110</v>
      </c>
      <c r="D72" s="15" t="s">
        <v>374</v>
      </c>
      <c r="E72" s="15" t="s">
        <v>375</v>
      </c>
      <c r="F72" s="15" t="s">
        <v>376</v>
      </c>
      <c r="G72" s="15"/>
      <c r="H72" s="15">
        <v>216</v>
      </c>
      <c r="I72" s="15">
        <v>19</v>
      </c>
      <c r="J72" s="15">
        <v>12</v>
      </c>
      <c r="K72" s="15">
        <v>31</v>
      </c>
      <c r="L72" s="10">
        <f t="shared" si="0"/>
        <v>0.14351851851851852</v>
      </c>
      <c r="M72" s="15">
        <v>1</v>
      </c>
      <c r="N72" s="15">
        <v>5</v>
      </c>
      <c r="O72" s="15">
        <v>38</v>
      </c>
      <c r="P72" s="15">
        <v>5</v>
      </c>
      <c r="Q72" s="15">
        <v>166</v>
      </c>
      <c r="R72" s="11">
        <f t="shared" si="1"/>
        <v>0.76851851851851849</v>
      </c>
      <c r="S72" s="10">
        <f t="shared" si="2"/>
        <v>0.23148148148148151</v>
      </c>
      <c r="T72" s="15">
        <v>1</v>
      </c>
      <c r="U72" s="15">
        <v>0</v>
      </c>
      <c r="V72" s="17" t="s">
        <v>377</v>
      </c>
      <c r="W72" s="18">
        <v>0.43</v>
      </c>
      <c r="X72" s="18">
        <v>0.47</v>
      </c>
      <c r="Y72" s="12">
        <f t="shared" si="6"/>
        <v>-0.28648148148148145</v>
      </c>
      <c r="Z72" s="12">
        <f t="shared" si="4"/>
        <v>-0.23851851851851846</v>
      </c>
    </row>
    <row r="73" spans="1:26">
      <c r="A73" s="8" t="s">
        <v>378</v>
      </c>
      <c r="B73" s="9" t="s">
        <v>40</v>
      </c>
      <c r="C73" s="8" t="s">
        <v>208</v>
      </c>
      <c r="D73" s="8" t="s">
        <v>379</v>
      </c>
      <c r="E73" s="8" t="s">
        <v>380</v>
      </c>
      <c r="F73" s="8" t="s">
        <v>381</v>
      </c>
      <c r="G73" s="8"/>
      <c r="H73" s="8">
        <v>145</v>
      </c>
      <c r="I73" s="8">
        <v>17</v>
      </c>
      <c r="J73" s="8">
        <v>5</v>
      </c>
      <c r="K73" s="8">
        <v>22</v>
      </c>
      <c r="L73" s="10">
        <f t="shared" si="0"/>
        <v>0.15172413793103448</v>
      </c>
      <c r="M73" s="8">
        <v>0</v>
      </c>
      <c r="N73" s="8">
        <v>1</v>
      </c>
      <c r="O73" s="8">
        <v>3</v>
      </c>
      <c r="P73" s="8">
        <v>14</v>
      </c>
      <c r="Q73" s="8">
        <v>119</v>
      </c>
      <c r="R73" s="11">
        <f t="shared" si="1"/>
        <v>0.82068965517241377</v>
      </c>
      <c r="S73" s="10">
        <f t="shared" si="2"/>
        <v>0.17931034482758623</v>
      </c>
      <c r="T73" s="8">
        <v>0</v>
      </c>
      <c r="U73" s="8">
        <v>8</v>
      </c>
      <c r="V73" s="13" t="s">
        <v>382</v>
      </c>
      <c r="W73" s="14">
        <v>0.66</v>
      </c>
      <c r="X73" s="14">
        <v>0.5</v>
      </c>
      <c r="Y73" s="12">
        <f t="shared" si="6"/>
        <v>-0.50827586206896558</v>
      </c>
      <c r="Z73" s="12">
        <f t="shared" si="4"/>
        <v>-0.32068965517241377</v>
      </c>
    </row>
    <row r="74" spans="1:26" hidden="1">
      <c r="A74" s="8" t="s">
        <v>383</v>
      </c>
      <c r="B74" s="9" t="s">
        <v>27</v>
      </c>
      <c r="C74" s="8" t="s">
        <v>384</v>
      </c>
      <c r="D74" s="8" t="s">
        <v>385</v>
      </c>
      <c r="E74" s="8" t="s">
        <v>386</v>
      </c>
      <c r="F74" s="8" t="s">
        <v>387</v>
      </c>
      <c r="G74" s="9" t="s">
        <v>56</v>
      </c>
      <c r="H74" s="8">
        <v>393</v>
      </c>
      <c r="I74" s="8">
        <v>54</v>
      </c>
      <c r="J74" s="8">
        <v>16</v>
      </c>
      <c r="K74" s="8">
        <v>70</v>
      </c>
      <c r="L74" s="10">
        <f t="shared" si="0"/>
        <v>0.17811704834605599</v>
      </c>
      <c r="M74" s="8">
        <v>3</v>
      </c>
      <c r="N74" s="8">
        <v>15</v>
      </c>
      <c r="O74" s="8">
        <v>20</v>
      </c>
      <c r="P74" s="8">
        <v>13</v>
      </c>
      <c r="Q74" s="8">
        <v>304</v>
      </c>
      <c r="R74" s="11">
        <f t="shared" si="1"/>
        <v>0.77353689567430028</v>
      </c>
      <c r="S74" s="10">
        <f t="shared" si="2"/>
        <v>0.22646310432569972</v>
      </c>
      <c r="T74" s="8">
        <v>2</v>
      </c>
      <c r="U74" s="8">
        <v>36</v>
      </c>
      <c r="V74" s="13" t="s">
        <v>388</v>
      </c>
      <c r="W74" s="14">
        <v>0.67</v>
      </c>
      <c r="X74" s="14">
        <v>0.52</v>
      </c>
      <c r="Y74" s="12">
        <f t="shared" si="6"/>
        <v>-0.49188295165394402</v>
      </c>
      <c r="Z74" s="12">
        <f t="shared" si="4"/>
        <v>-0.2935368956743003</v>
      </c>
    </row>
    <row r="75" spans="1:26" hidden="1">
      <c r="A75" s="15" t="s">
        <v>389</v>
      </c>
      <c r="B75" s="16" t="s">
        <v>162</v>
      </c>
      <c r="C75" s="15" t="s">
        <v>390</v>
      </c>
      <c r="D75" s="15" t="s">
        <v>391</v>
      </c>
      <c r="E75" s="15" t="s">
        <v>392</v>
      </c>
      <c r="F75" s="15" t="s">
        <v>393</v>
      </c>
      <c r="G75" s="15"/>
      <c r="H75" s="15">
        <v>208</v>
      </c>
      <c r="I75" s="15">
        <v>23</v>
      </c>
      <c r="J75" s="15">
        <v>15</v>
      </c>
      <c r="K75" s="15">
        <v>38</v>
      </c>
      <c r="L75" s="10">
        <f t="shared" si="0"/>
        <v>0.18269230769230768</v>
      </c>
      <c r="M75" s="15">
        <v>0</v>
      </c>
      <c r="N75" s="15">
        <v>7</v>
      </c>
      <c r="O75" s="15">
        <v>1</v>
      </c>
      <c r="P75" s="15">
        <v>21</v>
      </c>
      <c r="Q75" s="15">
        <v>160</v>
      </c>
      <c r="R75" s="11">
        <f t="shared" si="1"/>
        <v>0.76923076923076927</v>
      </c>
      <c r="S75" s="10">
        <f t="shared" si="2"/>
        <v>0.23076923076923073</v>
      </c>
      <c r="T75" s="15">
        <v>0</v>
      </c>
      <c r="U75" s="15">
        <v>19</v>
      </c>
      <c r="V75" s="17" t="s">
        <v>394</v>
      </c>
      <c r="W75" s="18">
        <v>0.43</v>
      </c>
      <c r="X75" s="18">
        <v>0.23</v>
      </c>
      <c r="Y75" s="12">
        <f t="shared" si="6"/>
        <v>-0.24730769230769231</v>
      </c>
      <c r="Z75" s="12">
        <f t="shared" si="4"/>
        <v>7.6923076923071654E-4</v>
      </c>
    </row>
    <row r="76" spans="1:26">
      <c r="A76" s="8" t="s">
        <v>395</v>
      </c>
      <c r="B76" s="9" t="s">
        <v>40</v>
      </c>
      <c r="C76" s="8" t="s">
        <v>47</v>
      </c>
      <c r="D76" s="8" t="s">
        <v>396</v>
      </c>
      <c r="E76" s="8" t="s">
        <v>397</v>
      </c>
      <c r="F76" s="8" t="s">
        <v>64</v>
      </c>
      <c r="G76" s="8"/>
      <c r="H76" s="8">
        <v>94</v>
      </c>
      <c r="I76" s="8">
        <v>7</v>
      </c>
      <c r="J76" s="8">
        <v>8</v>
      </c>
      <c r="K76" s="8">
        <v>15</v>
      </c>
      <c r="L76" s="10">
        <f t="shared" si="0"/>
        <v>0.15957446808510639</v>
      </c>
      <c r="M76" s="8">
        <v>3</v>
      </c>
      <c r="N76" s="8">
        <v>4</v>
      </c>
      <c r="O76" s="8">
        <v>27</v>
      </c>
      <c r="P76" s="8">
        <v>1</v>
      </c>
      <c r="Q76" s="8">
        <v>51</v>
      </c>
      <c r="R76" s="11">
        <f t="shared" si="1"/>
        <v>0.54255319148936165</v>
      </c>
      <c r="S76" s="10">
        <f t="shared" si="2"/>
        <v>0.45744680851063835</v>
      </c>
      <c r="T76" s="8">
        <v>1</v>
      </c>
      <c r="U76" s="8">
        <v>7</v>
      </c>
      <c r="V76" s="12"/>
      <c r="W76" s="12">
        <v>0.64767288412676527</v>
      </c>
      <c r="X76" s="12">
        <v>0.76468850327943116</v>
      </c>
      <c r="Y76" s="12">
        <f t="shared" si="6"/>
        <v>-0.48809841604165888</v>
      </c>
      <c r="Z76" s="12">
        <f t="shared" si="4"/>
        <v>-0.30724169476879282</v>
      </c>
    </row>
    <row r="77" spans="1:26">
      <c r="A77" s="15" t="s">
        <v>398</v>
      </c>
      <c r="B77" s="16" t="s">
        <v>40</v>
      </c>
      <c r="C77" s="15" t="s">
        <v>47</v>
      </c>
      <c r="D77" s="15" t="s">
        <v>399</v>
      </c>
      <c r="E77" s="15" t="s">
        <v>400</v>
      </c>
      <c r="F77" s="15" t="s">
        <v>143</v>
      </c>
      <c r="G77" s="16" t="s">
        <v>323</v>
      </c>
      <c r="H77" s="15">
        <v>169</v>
      </c>
      <c r="I77" s="15">
        <v>17</v>
      </c>
      <c r="J77" s="15">
        <v>10</v>
      </c>
      <c r="K77" s="15">
        <v>27</v>
      </c>
      <c r="L77" s="10">
        <f t="shared" si="0"/>
        <v>0.15976331360946747</v>
      </c>
      <c r="M77" s="15">
        <v>10</v>
      </c>
      <c r="N77" s="15">
        <v>22</v>
      </c>
      <c r="O77" s="15">
        <v>41</v>
      </c>
      <c r="P77" s="15">
        <v>8</v>
      </c>
      <c r="Q77" s="15">
        <v>81</v>
      </c>
      <c r="R77" s="11">
        <f t="shared" si="1"/>
        <v>0.47928994082840237</v>
      </c>
      <c r="S77" s="10">
        <f t="shared" si="2"/>
        <v>0.52071005917159763</v>
      </c>
      <c r="T77" s="15">
        <v>0</v>
      </c>
      <c r="U77" s="15">
        <v>7</v>
      </c>
      <c r="V77" s="17" t="s">
        <v>401</v>
      </c>
      <c r="W77" s="18">
        <v>0.76</v>
      </c>
      <c r="X77" s="18">
        <v>0.95</v>
      </c>
      <c r="Y77" s="12">
        <f t="shared" si="6"/>
        <v>-0.60023668639053251</v>
      </c>
      <c r="Z77" s="12">
        <f t="shared" si="4"/>
        <v>-0.42928994082840233</v>
      </c>
    </row>
    <row r="78" spans="1:26">
      <c r="A78" s="15" t="s">
        <v>402</v>
      </c>
      <c r="B78" s="16" t="s">
        <v>40</v>
      </c>
      <c r="C78" s="15" t="s">
        <v>28</v>
      </c>
      <c r="D78" s="15" t="s">
        <v>403</v>
      </c>
      <c r="E78" s="15" t="s">
        <v>404</v>
      </c>
      <c r="F78" s="15" t="s">
        <v>405</v>
      </c>
      <c r="G78" s="15"/>
      <c r="H78" s="15">
        <v>320</v>
      </c>
      <c r="I78" s="15">
        <v>53</v>
      </c>
      <c r="J78" s="15">
        <v>0</v>
      </c>
      <c r="K78" s="15">
        <v>53</v>
      </c>
      <c r="L78" s="10">
        <f t="shared" si="0"/>
        <v>0.16562499999999999</v>
      </c>
      <c r="M78" s="15">
        <v>2</v>
      </c>
      <c r="N78" s="15">
        <v>19</v>
      </c>
      <c r="O78" s="15">
        <v>13</v>
      </c>
      <c r="P78" s="15">
        <v>50</v>
      </c>
      <c r="Q78" s="15">
        <v>223</v>
      </c>
      <c r="R78" s="11">
        <f t="shared" si="1"/>
        <v>0.69687500000000002</v>
      </c>
      <c r="S78" s="10">
        <f t="shared" si="2"/>
        <v>0.30312499999999998</v>
      </c>
      <c r="T78" s="15">
        <v>4</v>
      </c>
      <c r="U78" s="15">
        <v>9</v>
      </c>
      <c r="V78" s="17" t="s">
        <v>406</v>
      </c>
      <c r="W78" s="18">
        <v>0.79</v>
      </c>
      <c r="X78" s="18">
        <v>0.73</v>
      </c>
      <c r="Y78" s="12">
        <f t="shared" si="6"/>
        <v>-0.62437500000000001</v>
      </c>
      <c r="Z78" s="12">
        <f t="shared" si="4"/>
        <v>-0.426875</v>
      </c>
    </row>
    <row r="79" spans="1:26" hidden="1">
      <c r="A79" s="8" t="s">
        <v>407</v>
      </c>
      <c r="B79" s="9" t="s">
        <v>27</v>
      </c>
      <c r="C79" s="8" t="s">
        <v>28</v>
      </c>
      <c r="D79" s="8" t="s">
        <v>408</v>
      </c>
      <c r="E79" s="8" t="s">
        <v>409</v>
      </c>
      <c r="F79" s="8" t="s">
        <v>410</v>
      </c>
      <c r="G79" s="8"/>
      <c r="H79" s="8">
        <v>343</v>
      </c>
      <c r="I79" s="8">
        <v>12</v>
      </c>
      <c r="J79" s="8">
        <v>11</v>
      </c>
      <c r="K79" s="8">
        <v>23</v>
      </c>
      <c r="L79" s="10">
        <f t="shared" si="0"/>
        <v>6.7055393586005832E-2</v>
      </c>
      <c r="M79" s="8">
        <v>0</v>
      </c>
      <c r="N79" s="8">
        <v>69</v>
      </c>
      <c r="O79" s="8">
        <v>4</v>
      </c>
      <c r="P79" s="8">
        <v>3</v>
      </c>
      <c r="Q79" s="8">
        <v>261</v>
      </c>
      <c r="R79" s="11">
        <f t="shared" si="1"/>
        <v>0.76093294460641403</v>
      </c>
      <c r="S79" s="10">
        <f t="shared" si="2"/>
        <v>0.23906705539358597</v>
      </c>
      <c r="T79" s="8">
        <v>4</v>
      </c>
      <c r="U79" s="8">
        <v>2</v>
      </c>
      <c r="V79" s="13" t="s">
        <v>411</v>
      </c>
      <c r="W79" s="14">
        <v>0.28999999999999998</v>
      </c>
      <c r="X79" s="14">
        <v>0.11</v>
      </c>
      <c r="Y79" s="12">
        <f t="shared" si="6"/>
        <v>-0.22294460641399416</v>
      </c>
      <c r="Z79" s="12">
        <f t="shared" si="4"/>
        <v>0.12906705539358598</v>
      </c>
    </row>
    <row r="80" spans="1:26">
      <c r="A80" s="15" t="s">
        <v>412</v>
      </c>
      <c r="B80" s="16" t="s">
        <v>40</v>
      </c>
      <c r="C80" s="15" t="s">
        <v>230</v>
      </c>
      <c r="D80" s="15" t="s">
        <v>413</v>
      </c>
      <c r="E80" s="15" t="s">
        <v>414</v>
      </c>
      <c r="F80" s="15" t="s">
        <v>415</v>
      </c>
      <c r="G80" s="16" t="s">
        <v>323</v>
      </c>
      <c r="H80" s="15">
        <v>332</v>
      </c>
      <c r="I80" s="15">
        <v>39</v>
      </c>
      <c r="J80" s="15">
        <v>20</v>
      </c>
      <c r="K80" s="15">
        <v>59</v>
      </c>
      <c r="L80" s="10">
        <f t="shared" si="0"/>
        <v>0.17771084337349397</v>
      </c>
      <c r="M80" s="15">
        <v>0</v>
      </c>
      <c r="N80" s="15">
        <v>7</v>
      </c>
      <c r="O80" s="15">
        <v>14</v>
      </c>
      <c r="P80" s="15">
        <v>7</v>
      </c>
      <c r="Q80" s="15">
        <v>295</v>
      </c>
      <c r="R80" s="11">
        <f t="shared" si="1"/>
        <v>0.88855421686746983</v>
      </c>
      <c r="S80" s="10">
        <f t="shared" si="2"/>
        <v>0.11144578313253017</v>
      </c>
      <c r="T80" s="15">
        <v>0</v>
      </c>
      <c r="U80" s="15">
        <v>9</v>
      </c>
      <c r="V80" s="19"/>
      <c r="W80" s="19">
        <v>0.7220125458757386</v>
      </c>
      <c r="X80" s="19">
        <v>0.7642052109633255</v>
      </c>
      <c r="Y80" s="12">
        <f t="shared" si="6"/>
        <v>-0.54430170250224463</v>
      </c>
      <c r="Z80" s="12">
        <f t="shared" si="4"/>
        <v>-0.65275942783079532</v>
      </c>
    </row>
    <row r="81" spans="1:26">
      <c r="A81" s="8" t="s">
        <v>416</v>
      </c>
      <c r="B81" s="9" t="s">
        <v>40</v>
      </c>
      <c r="C81" s="8" t="s">
        <v>202</v>
      </c>
      <c r="D81" s="8" t="s">
        <v>417</v>
      </c>
      <c r="E81" s="8" t="s">
        <v>418</v>
      </c>
      <c r="F81" s="8" t="s">
        <v>419</v>
      </c>
      <c r="G81" s="8"/>
      <c r="H81" s="8">
        <v>166</v>
      </c>
      <c r="I81" s="8">
        <v>14</v>
      </c>
      <c r="J81" s="8">
        <v>16</v>
      </c>
      <c r="K81" s="8">
        <v>30</v>
      </c>
      <c r="L81" s="10">
        <f t="shared" si="0"/>
        <v>0.18072289156626506</v>
      </c>
      <c r="M81" s="8">
        <v>1</v>
      </c>
      <c r="N81" s="8">
        <v>10</v>
      </c>
      <c r="O81" s="8">
        <v>27</v>
      </c>
      <c r="P81" s="8">
        <v>2</v>
      </c>
      <c r="Q81" s="8">
        <v>111</v>
      </c>
      <c r="R81" s="11">
        <f t="shared" si="1"/>
        <v>0.66867469879518071</v>
      </c>
      <c r="S81" s="10">
        <f t="shared" si="2"/>
        <v>0.33132530120481929</v>
      </c>
      <c r="T81" s="8">
        <v>0</v>
      </c>
      <c r="U81" s="8">
        <v>15</v>
      </c>
      <c r="V81" s="13" t="s">
        <v>420</v>
      </c>
      <c r="W81" s="14">
        <v>0.26</v>
      </c>
      <c r="X81" s="14">
        <v>0.49</v>
      </c>
      <c r="Y81" s="12">
        <f t="shared" si="6"/>
        <v>-7.927710843373495E-2</v>
      </c>
      <c r="Z81" s="12">
        <f t="shared" si="4"/>
        <v>-0.1586746987951807</v>
      </c>
    </row>
    <row r="82" spans="1:26">
      <c r="A82" s="8" t="s">
        <v>421</v>
      </c>
      <c r="B82" s="9" t="s">
        <v>40</v>
      </c>
      <c r="C82" s="8" t="s">
        <v>202</v>
      </c>
      <c r="D82" s="8" t="s">
        <v>422</v>
      </c>
      <c r="E82" s="8" t="s">
        <v>423</v>
      </c>
      <c r="F82" s="8" t="s">
        <v>424</v>
      </c>
      <c r="G82" s="9" t="s">
        <v>323</v>
      </c>
      <c r="H82" s="8">
        <v>182</v>
      </c>
      <c r="I82" s="8">
        <v>25</v>
      </c>
      <c r="J82" s="8">
        <v>8</v>
      </c>
      <c r="K82" s="8">
        <v>33</v>
      </c>
      <c r="L82" s="10">
        <f t="shared" si="0"/>
        <v>0.18131868131868131</v>
      </c>
      <c r="M82" s="8">
        <v>0</v>
      </c>
      <c r="N82" s="8">
        <v>37</v>
      </c>
      <c r="O82" s="8">
        <v>68</v>
      </c>
      <c r="P82" s="8">
        <v>12</v>
      </c>
      <c r="Q82" s="8">
        <v>32</v>
      </c>
      <c r="R82" s="11">
        <f t="shared" si="1"/>
        <v>0.17582417582417584</v>
      </c>
      <c r="S82" s="10">
        <f t="shared" si="2"/>
        <v>0.82417582417582413</v>
      </c>
      <c r="T82" s="8">
        <v>4</v>
      </c>
      <c r="U82" s="8">
        <v>29</v>
      </c>
      <c r="V82" s="13" t="s">
        <v>425</v>
      </c>
      <c r="W82" s="14">
        <v>0.28999999999999998</v>
      </c>
      <c r="X82" s="14">
        <v>0.92</v>
      </c>
      <c r="Y82" s="12">
        <f t="shared" si="6"/>
        <v>-0.10868131868131867</v>
      </c>
      <c r="Z82" s="12">
        <f t="shared" si="4"/>
        <v>-9.5824175824175906E-2</v>
      </c>
    </row>
    <row r="83" spans="1:26">
      <c r="A83" s="15" t="s">
        <v>426</v>
      </c>
      <c r="B83" s="16" t="s">
        <v>40</v>
      </c>
      <c r="C83" s="15" t="s">
        <v>427</v>
      </c>
      <c r="D83" s="15" t="s">
        <v>428</v>
      </c>
      <c r="E83" s="15" t="s">
        <v>429</v>
      </c>
      <c r="F83" s="15" t="s">
        <v>430</v>
      </c>
      <c r="G83" s="15"/>
      <c r="H83" s="15">
        <v>302</v>
      </c>
      <c r="I83" s="15">
        <v>42</v>
      </c>
      <c r="J83" s="15">
        <v>15</v>
      </c>
      <c r="K83" s="15">
        <v>57</v>
      </c>
      <c r="L83" s="10">
        <f t="shared" si="0"/>
        <v>0.18874172185430463</v>
      </c>
      <c r="M83" s="15">
        <v>0</v>
      </c>
      <c r="N83" s="15">
        <v>4</v>
      </c>
      <c r="O83" s="15">
        <v>45</v>
      </c>
      <c r="P83" s="15">
        <v>15</v>
      </c>
      <c r="Q83" s="15">
        <v>229</v>
      </c>
      <c r="R83" s="11">
        <f t="shared" si="1"/>
        <v>0.75827814569536423</v>
      </c>
      <c r="S83" s="10">
        <f t="shared" si="2"/>
        <v>0.24172185430463577</v>
      </c>
      <c r="T83" s="15">
        <v>0</v>
      </c>
      <c r="U83" s="15">
        <v>9</v>
      </c>
      <c r="V83" s="17" t="s">
        <v>430</v>
      </c>
      <c r="W83" s="18">
        <v>0.48</v>
      </c>
      <c r="X83" s="18">
        <v>0.34</v>
      </c>
      <c r="Y83" s="12">
        <f t="shared" si="6"/>
        <v>-0.29125827814569538</v>
      </c>
      <c r="Z83" s="12">
        <f t="shared" si="4"/>
        <v>-9.827814569536425E-2</v>
      </c>
    </row>
    <row r="84" spans="1:26">
      <c r="A84" s="15" t="s">
        <v>431</v>
      </c>
      <c r="B84" s="16" t="s">
        <v>40</v>
      </c>
      <c r="C84" s="15" t="s">
        <v>28</v>
      </c>
      <c r="D84" s="15" t="s">
        <v>432</v>
      </c>
      <c r="E84" s="15" t="s">
        <v>433</v>
      </c>
      <c r="F84" s="15" t="s">
        <v>434</v>
      </c>
      <c r="G84" s="15"/>
      <c r="H84" s="15">
        <v>846</v>
      </c>
      <c r="I84" s="15">
        <v>105</v>
      </c>
      <c r="J84" s="15">
        <v>56</v>
      </c>
      <c r="K84" s="15">
        <v>161</v>
      </c>
      <c r="L84" s="10">
        <f t="shared" si="0"/>
        <v>0.19030732860520094</v>
      </c>
      <c r="M84" s="15">
        <v>2</v>
      </c>
      <c r="N84" s="15">
        <v>34</v>
      </c>
      <c r="O84" s="15">
        <v>105</v>
      </c>
      <c r="P84" s="15">
        <v>10</v>
      </c>
      <c r="Q84" s="15">
        <v>679</v>
      </c>
      <c r="R84" s="11">
        <f t="shared" si="1"/>
        <v>0.80260047281323876</v>
      </c>
      <c r="S84" s="10">
        <f t="shared" si="2"/>
        <v>0.19739952718676124</v>
      </c>
      <c r="T84" s="15">
        <v>1</v>
      </c>
      <c r="U84" s="15">
        <v>15</v>
      </c>
      <c r="V84" s="17" t="s">
        <v>435</v>
      </c>
      <c r="W84" s="18">
        <v>0.67</v>
      </c>
      <c r="X84" s="18">
        <v>0.59</v>
      </c>
      <c r="Y84" s="12">
        <f t="shared" si="6"/>
        <v>-0.4796926713947991</v>
      </c>
      <c r="Z84" s="12">
        <f t="shared" si="4"/>
        <v>-0.39260047281323873</v>
      </c>
    </row>
    <row r="85" spans="1:26">
      <c r="A85" s="15" t="s">
        <v>436</v>
      </c>
      <c r="B85" s="16" t="s">
        <v>40</v>
      </c>
      <c r="C85" s="15" t="s">
        <v>196</v>
      </c>
      <c r="D85" s="15" t="s">
        <v>437</v>
      </c>
      <c r="E85" s="15" t="s">
        <v>438</v>
      </c>
      <c r="F85" s="15" t="s">
        <v>439</v>
      </c>
      <c r="G85" s="16" t="s">
        <v>56</v>
      </c>
      <c r="H85" s="15">
        <v>385</v>
      </c>
      <c r="I85" s="15">
        <v>75</v>
      </c>
      <c r="J85" s="15">
        <v>0</v>
      </c>
      <c r="K85" s="15">
        <v>75</v>
      </c>
      <c r="L85" s="10">
        <f t="shared" si="0"/>
        <v>0.19480519480519481</v>
      </c>
      <c r="M85" s="15">
        <v>0</v>
      </c>
      <c r="N85" s="15">
        <v>10</v>
      </c>
      <c r="O85" s="15">
        <v>93</v>
      </c>
      <c r="P85" s="15">
        <v>66</v>
      </c>
      <c r="Q85" s="15">
        <v>189</v>
      </c>
      <c r="R85" s="11">
        <f t="shared" si="1"/>
        <v>0.49090909090909091</v>
      </c>
      <c r="S85" s="10">
        <f t="shared" si="2"/>
        <v>0.50909090909090904</v>
      </c>
      <c r="T85" s="15">
        <v>0</v>
      </c>
      <c r="U85" s="15">
        <v>27</v>
      </c>
      <c r="V85" s="19"/>
      <c r="W85" s="19">
        <v>0.3497310474575373</v>
      </c>
      <c r="X85" s="19">
        <v>0.51027451707782401</v>
      </c>
      <c r="Y85" s="12">
        <f t="shared" si="6"/>
        <v>-0.15492585265234249</v>
      </c>
      <c r="Z85" s="12">
        <f t="shared" si="4"/>
        <v>-1.1836079869149696E-3</v>
      </c>
    </row>
    <row r="86" spans="1:26">
      <c r="A86" s="15" t="s">
        <v>440</v>
      </c>
      <c r="B86" s="16" t="s">
        <v>40</v>
      </c>
      <c r="C86" s="15" t="s">
        <v>202</v>
      </c>
      <c r="D86" s="15" t="s">
        <v>441</v>
      </c>
      <c r="E86" s="15" t="s">
        <v>442</v>
      </c>
      <c r="F86" s="15" t="s">
        <v>443</v>
      </c>
      <c r="G86" s="15"/>
      <c r="H86" s="15">
        <v>291</v>
      </c>
      <c r="I86" s="15">
        <v>37</v>
      </c>
      <c r="J86" s="15">
        <v>20</v>
      </c>
      <c r="K86" s="15">
        <v>57</v>
      </c>
      <c r="L86" s="10">
        <f t="shared" si="0"/>
        <v>0.19587628865979381</v>
      </c>
      <c r="M86" s="15">
        <v>2</v>
      </c>
      <c r="N86" s="15">
        <v>51</v>
      </c>
      <c r="O86" s="15">
        <v>55</v>
      </c>
      <c r="P86" s="15">
        <v>21</v>
      </c>
      <c r="Q86" s="15">
        <v>131</v>
      </c>
      <c r="R86" s="11">
        <f t="shared" si="1"/>
        <v>0.45017182130584193</v>
      </c>
      <c r="S86" s="10">
        <f t="shared" si="2"/>
        <v>0.54982817869415812</v>
      </c>
      <c r="T86" s="15">
        <v>1</v>
      </c>
      <c r="U86" s="15">
        <v>30</v>
      </c>
      <c r="V86" s="17" t="s">
        <v>444</v>
      </c>
      <c r="W86" s="18">
        <v>0.45</v>
      </c>
      <c r="X86" s="18">
        <v>0.76</v>
      </c>
      <c r="Y86" s="12">
        <f t="shared" si="6"/>
        <v>-0.25412371134020617</v>
      </c>
      <c r="Z86" s="12">
        <f t="shared" si="4"/>
        <v>-0.21017182130584189</v>
      </c>
    </row>
    <row r="87" spans="1:26">
      <c r="A87" s="15" t="s">
        <v>445</v>
      </c>
      <c r="B87" s="16" t="s">
        <v>40</v>
      </c>
      <c r="C87" s="15" t="s">
        <v>47</v>
      </c>
      <c r="D87" s="15" t="s">
        <v>446</v>
      </c>
      <c r="E87" s="15" t="s">
        <v>447</v>
      </c>
      <c r="F87" s="15" t="s">
        <v>60</v>
      </c>
      <c r="G87" s="16" t="s">
        <v>56</v>
      </c>
      <c r="H87" s="15">
        <v>59</v>
      </c>
      <c r="I87" s="15">
        <v>1</v>
      </c>
      <c r="J87" s="15">
        <v>11</v>
      </c>
      <c r="K87" s="15">
        <v>12</v>
      </c>
      <c r="L87" s="10">
        <f t="shared" si="0"/>
        <v>0.20338983050847459</v>
      </c>
      <c r="M87" s="15">
        <v>0</v>
      </c>
      <c r="N87" s="15">
        <v>1</v>
      </c>
      <c r="O87" s="15">
        <v>3</v>
      </c>
      <c r="P87" s="15">
        <v>0</v>
      </c>
      <c r="Q87" s="15">
        <v>52</v>
      </c>
      <c r="R87" s="11">
        <f t="shared" si="1"/>
        <v>0.88135593220338981</v>
      </c>
      <c r="S87" s="10">
        <f t="shared" si="2"/>
        <v>0.11864406779661019</v>
      </c>
      <c r="T87" s="15">
        <v>0</v>
      </c>
      <c r="U87" s="15">
        <v>3</v>
      </c>
      <c r="V87" s="19"/>
      <c r="W87" s="19">
        <v>0.44075582002296693</v>
      </c>
      <c r="X87" s="19">
        <v>0.55005741726693813</v>
      </c>
      <c r="Y87" s="12">
        <f t="shared" si="6"/>
        <v>-0.23736598951449234</v>
      </c>
      <c r="Z87" s="12">
        <f t="shared" si="4"/>
        <v>-0.43141334947032794</v>
      </c>
    </row>
    <row r="88" spans="1:26">
      <c r="A88" s="15" t="s">
        <v>448</v>
      </c>
      <c r="B88" s="16" t="s">
        <v>40</v>
      </c>
      <c r="C88" s="15" t="s">
        <v>218</v>
      </c>
      <c r="D88" s="15" t="s">
        <v>449</v>
      </c>
      <c r="E88" s="15" t="s">
        <v>450</v>
      </c>
      <c r="F88" s="15" t="s">
        <v>294</v>
      </c>
      <c r="G88" s="15"/>
      <c r="H88" s="15">
        <v>375</v>
      </c>
      <c r="I88" s="15">
        <v>65</v>
      </c>
      <c r="J88" s="15">
        <v>16</v>
      </c>
      <c r="K88" s="15">
        <v>81</v>
      </c>
      <c r="L88" s="10">
        <f t="shared" si="0"/>
        <v>0.216</v>
      </c>
      <c r="M88" s="15">
        <v>1</v>
      </c>
      <c r="N88" s="15">
        <v>6</v>
      </c>
      <c r="O88" s="15">
        <v>35</v>
      </c>
      <c r="P88" s="15">
        <v>6</v>
      </c>
      <c r="Q88" s="15">
        <v>307</v>
      </c>
      <c r="R88" s="11">
        <f t="shared" si="1"/>
        <v>0.81866666666666665</v>
      </c>
      <c r="S88" s="10">
        <f t="shared" si="2"/>
        <v>0.18133333333333335</v>
      </c>
      <c r="T88" s="15">
        <v>0</v>
      </c>
      <c r="U88" s="15">
        <v>20</v>
      </c>
      <c r="V88" s="19"/>
      <c r="W88" s="19">
        <v>0.33714432676346123</v>
      </c>
      <c r="X88" s="19">
        <v>0.32227443828762481</v>
      </c>
      <c r="Y88" s="12">
        <f t="shared" si="6"/>
        <v>-0.12114432676346124</v>
      </c>
      <c r="Z88" s="12">
        <f t="shared" si="4"/>
        <v>-0.14094110495429146</v>
      </c>
    </row>
    <row r="89" spans="1:26">
      <c r="A89" s="31" t="s">
        <v>451</v>
      </c>
      <c r="B89" s="32" t="s">
        <v>40</v>
      </c>
      <c r="C89" s="31" t="s">
        <v>202</v>
      </c>
      <c r="D89" s="28">
        <v>64119013667</v>
      </c>
      <c r="E89" s="31" t="s">
        <v>452</v>
      </c>
      <c r="F89" s="31" t="s">
        <v>453</v>
      </c>
      <c r="G89" s="31"/>
      <c r="H89" s="16">
        <v>322</v>
      </c>
      <c r="I89" s="16">
        <v>38</v>
      </c>
      <c r="J89" s="16">
        <v>35</v>
      </c>
      <c r="K89" s="16">
        <v>73</v>
      </c>
      <c r="L89" s="10">
        <f t="shared" si="0"/>
        <v>0.2267080745341615</v>
      </c>
      <c r="M89" s="16">
        <v>0</v>
      </c>
      <c r="N89" s="16">
        <v>9</v>
      </c>
      <c r="O89" s="16">
        <v>74</v>
      </c>
      <c r="P89" s="16">
        <v>10</v>
      </c>
      <c r="Q89" s="16">
        <v>194</v>
      </c>
      <c r="R89" s="11">
        <f t="shared" si="1"/>
        <v>0.60248447204968947</v>
      </c>
      <c r="S89" s="10">
        <f t="shared" si="2"/>
        <v>0.39751552795031053</v>
      </c>
      <c r="T89" s="16">
        <v>0</v>
      </c>
      <c r="U89" s="16">
        <v>35</v>
      </c>
      <c r="V89" s="17" t="s">
        <v>453</v>
      </c>
      <c r="W89" s="18">
        <v>0.64</v>
      </c>
      <c r="X89" s="18">
        <v>0.74</v>
      </c>
      <c r="Y89" s="12">
        <f t="shared" si="6"/>
        <v>-0.41329192546583848</v>
      </c>
      <c r="Z89" s="12">
        <f t="shared" si="4"/>
        <v>-0.34248447204968946</v>
      </c>
    </row>
    <row r="90" spans="1:26" hidden="1">
      <c r="A90" s="15" t="s">
        <v>454</v>
      </c>
      <c r="B90" s="16" t="s">
        <v>27</v>
      </c>
      <c r="C90" s="15" t="s">
        <v>71</v>
      </c>
      <c r="D90" s="15" t="s">
        <v>455</v>
      </c>
      <c r="E90" s="15" t="s">
        <v>456</v>
      </c>
      <c r="F90" s="15" t="s">
        <v>457</v>
      </c>
      <c r="G90" s="16" t="s">
        <v>56</v>
      </c>
      <c r="H90" s="15">
        <v>611</v>
      </c>
      <c r="I90" s="15">
        <v>114</v>
      </c>
      <c r="J90" s="15">
        <v>22</v>
      </c>
      <c r="K90" s="15">
        <v>136</v>
      </c>
      <c r="L90" s="10">
        <f t="shared" si="0"/>
        <v>0.22258592471358429</v>
      </c>
      <c r="M90" s="15">
        <v>8</v>
      </c>
      <c r="N90" s="15">
        <v>12</v>
      </c>
      <c r="O90" s="15">
        <v>109</v>
      </c>
      <c r="P90" s="15">
        <v>34</v>
      </c>
      <c r="Q90" s="15">
        <v>446</v>
      </c>
      <c r="R90" s="33">
        <f t="shared" si="1"/>
        <v>0.72995090016366615</v>
      </c>
      <c r="S90" s="10">
        <f t="shared" si="2"/>
        <v>0.27004909983633385</v>
      </c>
      <c r="T90" s="15">
        <v>0</v>
      </c>
      <c r="U90" s="15">
        <v>2</v>
      </c>
      <c r="V90" s="19"/>
      <c r="W90" s="19">
        <v>0.82250551918635073</v>
      </c>
      <c r="X90" s="19">
        <v>0.86075060934369541</v>
      </c>
      <c r="Y90" s="12">
        <f t="shared" si="6"/>
        <v>-0.59991959447276644</v>
      </c>
      <c r="Z90" s="12">
        <f t="shared" si="4"/>
        <v>-0.59070150950736156</v>
      </c>
    </row>
    <row r="91" spans="1:26">
      <c r="A91" s="15" t="s">
        <v>458</v>
      </c>
      <c r="B91" s="16" t="s">
        <v>40</v>
      </c>
      <c r="C91" s="15" t="s">
        <v>28</v>
      </c>
      <c r="D91" s="15" t="s">
        <v>459</v>
      </c>
      <c r="E91" s="15" t="s">
        <v>460</v>
      </c>
      <c r="F91" s="15" t="s">
        <v>461</v>
      </c>
      <c r="G91" s="15"/>
      <c r="H91" s="15">
        <v>74</v>
      </c>
      <c r="I91" s="15">
        <v>16</v>
      </c>
      <c r="J91" s="15">
        <v>1</v>
      </c>
      <c r="K91" s="15">
        <v>17</v>
      </c>
      <c r="L91" s="10">
        <f t="shared" si="0"/>
        <v>0.22972972972972974</v>
      </c>
      <c r="M91" s="15">
        <v>7</v>
      </c>
      <c r="N91" s="15">
        <v>2</v>
      </c>
      <c r="O91" s="15">
        <v>2</v>
      </c>
      <c r="P91" s="15">
        <v>0</v>
      </c>
      <c r="Q91" s="15">
        <v>59</v>
      </c>
      <c r="R91" s="11">
        <f t="shared" si="1"/>
        <v>0.79729729729729726</v>
      </c>
      <c r="S91" s="10">
        <f t="shared" si="2"/>
        <v>0.20270270270270274</v>
      </c>
      <c r="T91" s="15">
        <v>0</v>
      </c>
      <c r="U91" s="15">
        <v>4</v>
      </c>
      <c r="V91" s="17" t="s">
        <v>462</v>
      </c>
      <c r="W91" s="18">
        <v>0.53</v>
      </c>
      <c r="X91" s="18">
        <v>0.4</v>
      </c>
      <c r="Y91" s="12">
        <f t="shared" si="6"/>
        <v>-0.30027027027027031</v>
      </c>
      <c r="Z91" s="12">
        <f t="shared" si="4"/>
        <v>-0.19729729729729728</v>
      </c>
    </row>
    <row r="92" spans="1:26">
      <c r="A92" s="8" t="s">
        <v>463</v>
      </c>
      <c r="B92" s="9" t="s">
        <v>40</v>
      </c>
      <c r="C92" s="8" t="s">
        <v>202</v>
      </c>
      <c r="D92" s="8" t="s">
        <v>464</v>
      </c>
      <c r="E92" s="8" t="s">
        <v>465</v>
      </c>
      <c r="F92" s="8" t="s">
        <v>466</v>
      </c>
      <c r="G92" s="8"/>
      <c r="H92" s="8">
        <v>195</v>
      </c>
      <c r="I92" s="8">
        <v>40</v>
      </c>
      <c r="J92" s="8">
        <v>5</v>
      </c>
      <c r="K92" s="8">
        <v>45</v>
      </c>
      <c r="L92" s="10">
        <f t="shared" si="0"/>
        <v>0.23076923076923078</v>
      </c>
      <c r="M92" s="8">
        <v>6</v>
      </c>
      <c r="N92" s="8">
        <v>15</v>
      </c>
      <c r="O92" s="8">
        <v>41</v>
      </c>
      <c r="P92" s="8">
        <v>7</v>
      </c>
      <c r="Q92" s="8">
        <v>116</v>
      </c>
      <c r="R92" s="11">
        <f t="shared" si="1"/>
        <v>0.59487179487179487</v>
      </c>
      <c r="S92" s="10">
        <f t="shared" si="2"/>
        <v>0.40512820512820513</v>
      </c>
      <c r="T92" s="8">
        <v>0</v>
      </c>
      <c r="U92" s="8">
        <v>10</v>
      </c>
      <c r="V92" s="13" t="s">
        <v>467</v>
      </c>
      <c r="W92" s="14">
        <v>0.34</v>
      </c>
      <c r="X92" s="14">
        <v>0.67</v>
      </c>
      <c r="Y92" s="12">
        <f t="shared" si="6"/>
        <v>-0.10923076923076924</v>
      </c>
      <c r="Z92" s="12">
        <f t="shared" si="4"/>
        <v>-0.26487179487179491</v>
      </c>
    </row>
    <row r="93" spans="1:26" hidden="1">
      <c r="A93" s="8" t="s">
        <v>468</v>
      </c>
      <c r="B93" s="9" t="s">
        <v>162</v>
      </c>
      <c r="C93" s="8" t="s">
        <v>390</v>
      </c>
      <c r="D93" s="8" t="s">
        <v>469</v>
      </c>
      <c r="E93" s="8" t="s">
        <v>470</v>
      </c>
      <c r="F93" s="8" t="s">
        <v>471</v>
      </c>
      <c r="G93" s="9" t="s">
        <v>56</v>
      </c>
      <c r="H93" s="8">
        <v>723</v>
      </c>
      <c r="I93" s="8" t="s">
        <v>472</v>
      </c>
      <c r="J93" s="8" t="s">
        <v>472</v>
      </c>
      <c r="K93" s="8" t="s">
        <v>472</v>
      </c>
      <c r="L93" s="10">
        <v>0.28599999999999998</v>
      </c>
      <c r="M93" s="8">
        <v>0</v>
      </c>
      <c r="N93" s="8">
        <v>13</v>
      </c>
      <c r="O93" s="8">
        <v>18</v>
      </c>
      <c r="P93" s="8">
        <v>111</v>
      </c>
      <c r="Q93" s="8">
        <v>516</v>
      </c>
      <c r="R93" s="11">
        <f t="shared" si="1"/>
        <v>0.7136929460580913</v>
      </c>
      <c r="S93" s="10">
        <f t="shared" si="2"/>
        <v>0.2863070539419087</v>
      </c>
      <c r="T93" s="8">
        <v>1</v>
      </c>
      <c r="U93" s="8">
        <v>64</v>
      </c>
      <c r="V93" s="12"/>
      <c r="W93" s="12">
        <v>0.63707101059623594</v>
      </c>
      <c r="X93" s="12">
        <v>0.74297010912541517</v>
      </c>
      <c r="Y93" s="12">
        <f t="shared" si="6"/>
        <v>-0.35107101059623597</v>
      </c>
      <c r="Z93" s="12">
        <f t="shared" si="4"/>
        <v>-0.45666305518350647</v>
      </c>
    </row>
    <row r="94" spans="1:26">
      <c r="A94" s="8" t="s">
        <v>473</v>
      </c>
      <c r="B94" s="9" t="s">
        <v>40</v>
      </c>
      <c r="C94" s="8" t="s">
        <v>202</v>
      </c>
      <c r="D94" s="8" t="s">
        <v>474</v>
      </c>
      <c r="E94" s="8" t="s">
        <v>475</v>
      </c>
      <c r="F94" s="8" t="s">
        <v>476</v>
      </c>
      <c r="G94" s="8"/>
      <c r="H94" s="8">
        <v>223</v>
      </c>
      <c r="I94" s="8">
        <v>36</v>
      </c>
      <c r="J94" s="8">
        <v>16</v>
      </c>
      <c r="K94" s="8">
        <v>52</v>
      </c>
      <c r="L94" s="10">
        <f t="shared" ref="L94:L301" si="7">K94/H94</f>
        <v>0.23318385650224216</v>
      </c>
      <c r="M94" s="8">
        <v>0</v>
      </c>
      <c r="N94" s="8">
        <v>11</v>
      </c>
      <c r="O94" s="8">
        <v>36</v>
      </c>
      <c r="P94" s="8">
        <v>1</v>
      </c>
      <c r="Q94" s="8">
        <v>167</v>
      </c>
      <c r="R94" s="11">
        <f t="shared" si="1"/>
        <v>0.7488789237668162</v>
      </c>
      <c r="S94" s="10">
        <f t="shared" si="2"/>
        <v>0.2511210762331838</v>
      </c>
      <c r="T94" s="8">
        <v>0</v>
      </c>
      <c r="U94" s="8">
        <v>8</v>
      </c>
      <c r="V94" s="13" t="s">
        <v>477</v>
      </c>
      <c r="W94" s="14">
        <v>0.1</v>
      </c>
      <c r="X94" s="18">
        <v>0.28999999999999998</v>
      </c>
      <c r="Y94" s="12">
        <f t="shared" si="6"/>
        <v>0.13318385650224215</v>
      </c>
      <c r="Z94" s="12">
        <f t="shared" si="4"/>
        <v>-3.8878923766816176E-2</v>
      </c>
    </row>
    <row r="95" spans="1:26">
      <c r="A95" s="8" t="s">
        <v>478</v>
      </c>
      <c r="B95" s="9" t="s">
        <v>40</v>
      </c>
      <c r="C95" s="8" t="s">
        <v>479</v>
      </c>
      <c r="D95" s="8" t="s">
        <v>480</v>
      </c>
      <c r="E95" s="8" t="s">
        <v>481</v>
      </c>
      <c r="F95" s="8" t="s">
        <v>322</v>
      </c>
      <c r="G95" s="16" t="s">
        <v>323</v>
      </c>
      <c r="H95" s="8">
        <v>273</v>
      </c>
      <c r="I95" s="8">
        <v>59</v>
      </c>
      <c r="J95" s="8">
        <v>5</v>
      </c>
      <c r="K95" s="8">
        <v>64</v>
      </c>
      <c r="L95" s="10">
        <f t="shared" si="7"/>
        <v>0.23443223443223443</v>
      </c>
      <c r="M95" s="8">
        <v>0</v>
      </c>
      <c r="N95" s="8">
        <v>0</v>
      </c>
      <c r="O95" s="8">
        <v>151</v>
      </c>
      <c r="P95" s="8">
        <v>52</v>
      </c>
      <c r="Q95" s="8">
        <v>61</v>
      </c>
      <c r="R95" s="11">
        <f t="shared" si="1"/>
        <v>0.22344322344322345</v>
      </c>
      <c r="S95" s="10">
        <f t="shared" si="2"/>
        <v>0.77655677655677657</v>
      </c>
      <c r="T95" s="8">
        <v>0</v>
      </c>
      <c r="U95" s="8">
        <v>9</v>
      </c>
      <c r="V95" s="12"/>
      <c r="W95" s="12">
        <v>0.53337558568550669</v>
      </c>
      <c r="X95" s="12">
        <v>0.88458317300074696</v>
      </c>
      <c r="Y95" s="12">
        <f t="shared" si="6"/>
        <v>-0.29894335125327226</v>
      </c>
      <c r="Z95" s="12">
        <f t="shared" si="4"/>
        <v>-0.10802639644397038</v>
      </c>
    </row>
    <row r="96" spans="1:26">
      <c r="A96" s="15" t="s">
        <v>482</v>
      </c>
      <c r="B96" s="16" t="s">
        <v>40</v>
      </c>
      <c r="C96" s="15" t="s">
        <v>202</v>
      </c>
      <c r="D96" s="15" t="s">
        <v>483</v>
      </c>
      <c r="E96" s="15" t="s">
        <v>484</v>
      </c>
      <c r="F96" s="15" t="s">
        <v>485</v>
      </c>
      <c r="G96" s="16" t="s">
        <v>56</v>
      </c>
      <c r="H96" s="15">
        <v>300</v>
      </c>
      <c r="I96" s="15">
        <v>47</v>
      </c>
      <c r="J96" s="15">
        <v>25</v>
      </c>
      <c r="K96" s="15">
        <v>72</v>
      </c>
      <c r="L96" s="10">
        <f t="shared" si="7"/>
        <v>0.24</v>
      </c>
      <c r="M96" s="15">
        <v>0</v>
      </c>
      <c r="N96" s="15">
        <v>19</v>
      </c>
      <c r="O96" s="15">
        <v>76</v>
      </c>
      <c r="P96" s="15">
        <v>14</v>
      </c>
      <c r="Q96" s="15">
        <v>155</v>
      </c>
      <c r="R96" s="11">
        <f t="shared" si="1"/>
        <v>0.51666666666666672</v>
      </c>
      <c r="S96" s="10">
        <f t="shared" si="2"/>
        <v>0.48333333333333328</v>
      </c>
      <c r="T96" s="15">
        <v>1</v>
      </c>
      <c r="U96" s="15">
        <v>35</v>
      </c>
      <c r="V96" s="17" t="s">
        <v>486</v>
      </c>
      <c r="W96" s="18">
        <v>0.67</v>
      </c>
      <c r="X96" s="18">
        <v>0.81</v>
      </c>
      <c r="Y96" s="12">
        <f t="shared" si="6"/>
        <v>-0.43000000000000005</v>
      </c>
      <c r="Z96" s="12">
        <f t="shared" si="4"/>
        <v>-0.32666666666666677</v>
      </c>
    </row>
    <row r="97" spans="1:26" hidden="1">
      <c r="A97" s="8" t="s">
        <v>487</v>
      </c>
      <c r="B97" s="9" t="s">
        <v>27</v>
      </c>
      <c r="C97" s="8" t="s">
        <v>28</v>
      </c>
      <c r="D97" s="8" t="s">
        <v>488</v>
      </c>
      <c r="E97" s="8" t="s">
        <v>489</v>
      </c>
      <c r="F97" s="8" t="s">
        <v>490</v>
      </c>
      <c r="G97" s="9" t="s">
        <v>56</v>
      </c>
      <c r="H97" s="8">
        <v>201</v>
      </c>
      <c r="I97" s="8">
        <v>95</v>
      </c>
      <c r="J97" s="8">
        <v>18</v>
      </c>
      <c r="K97" s="8">
        <v>113</v>
      </c>
      <c r="L97" s="10">
        <f t="shared" si="7"/>
        <v>0.56218905472636815</v>
      </c>
      <c r="M97" s="8">
        <v>0</v>
      </c>
      <c r="N97" s="8">
        <v>7</v>
      </c>
      <c r="O97" s="8">
        <v>21</v>
      </c>
      <c r="P97" s="8">
        <v>10</v>
      </c>
      <c r="Q97" s="8">
        <v>141</v>
      </c>
      <c r="R97" s="11">
        <f t="shared" si="1"/>
        <v>0.70149253731343286</v>
      </c>
      <c r="S97" s="10">
        <f t="shared" si="2"/>
        <v>0.29850746268656714</v>
      </c>
      <c r="T97" s="8">
        <v>2</v>
      </c>
      <c r="U97" s="8">
        <v>20</v>
      </c>
      <c r="V97" s="13" t="s">
        <v>491</v>
      </c>
      <c r="W97" s="14">
        <v>0.43</v>
      </c>
      <c r="X97" s="14">
        <v>0.19</v>
      </c>
      <c r="Y97" s="12">
        <f t="shared" si="6"/>
        <v>0.13218905472636816</v>
      </c>
      <c r="Z97" s="12">
        <f t="shared" si="4"/>
        <v>0.10850746268656714</v>
      </c>
    </row>
    <row r="98" spans="1:26" hidden="1">
      <c r="A98" s="8" t="s">
        <v>492</v>
      </c>
      <c r="B98" s="9" t="s">
        <v>162</v>
      </c>
      <c r="C98" s="8" t="s">
        <v>230</v>
      </c>
      <c r="D98" s="8" t="s">
        <v>493</v>
      </c>
      <c r="E98" s="8" t="s">
        <v>494</v>
      </c>
      <c r="F98" s="8" t="s">
        <v>495</v>
      </c>
      <c r="G98" s="9" t="s">
        <v>56</v>
      </c>
      <c r="H98" s="8">
        <v>606</v>
      </c>
      <c r="I98" s="8">
        <v>144</v>
      </c>
      <c r="J98" s="8">
        <v>28</v>
      </c>
      <c r="K98" s="8">
        <v>172</v>
      </c>
      <c r="L98" s="10">
        <f t="shared" si="7"/>
        <v>0.28382838283828382</v>
      </c>
      <c r="M98" s="8">
        <v>3</v>
      </c>
      <c r="N98" s="8">
        <v>28</v>
      </c>
      <c r="O98" s="8">
        <v>17</v>
      </c>
      <c r="P98" s="8">
        <v>111</v>
      </c>
      <c r="Q98" s="8">
        <v>425</v>
      </c>
      <c r="R98" s="11">
        <f t="shared" si="1"/>
        <v>0.70132013201320131</v>
      </c>
      <c r="S98" s="10">
        <f t="shared" si="2"/>
        <v>0.29867986798679869</v>
      </c>
      <c r="T98" s="8">
        <v>1</v>
      </c>
      <c r="U98" s="8">
        <v>21</v>
      </c>
      <c r="V98" s="12"/>
      <c r="W98" s="12">
        <v>0.64667150270632223</v>
      </c>
      <c r="X98" s="12">
        <v>0.63735282629317558</v>
      </c>
      <c r="Y98" s="12">
        <f t="shared" si="6"/>
        <v>-0.36284311986803841</v>
      </c>
      <c r="Z98" s="12">
        <f t="shared" si="4"/>
        <v>-0.33867295830637689</v>
      </c>
    </row>
    <row r="99" spans="1:26">
      <c r="A99" s="15" t="s">
        <v>496</v>
      </c>
      <c r="B99" s="16" t="s">
        <v>40</v>
      </c>
      <c r="C99" s="15" t="s">
        <v>47</v>
      </c>
      <c r="D99" s="15" t="s">
        <v>497</v>
      </c>
      <c r="E99" s="15" t="s">
        <v>498</v>
      </c>
      <c r="F99" s="15" t="s">
        <v>499</v>
      </c>
      <c r="G99" s="15"/>
      <c r="H99" s="15">
        <v>112</v>
      </c>
      <c r="I99" s="15">
        <v>13</v>
      </c>
      <c r="J99" s="15">
        <v>14</v>
      </c>
      <c r="K99" s="15">
        <v>27</v>
      </c>
      <c r="L99" s="10">
        <f t="shared" si="7"/>
        <v>0.24107142857142858</v>
      </c>
      <c r="M99" s="15">
        <v>1</v>
      </c>
      <c r="N99" s="15">
        <v>13</v>
      </c>
      <c r="O99" s="15">
        <v>15</v>
      </c>
      <c r="P99" s="15">
        <v>8</v>
      </c>
      <c r="Q99" s="15">
        <v>68</v>
      </c>
      <c r="R99" s="11">
        <f t="shared" si="1"/>
        <v>0.6071428571428571</v>
      </c>
      <c r="S99" s="10">
        <f t="shared" si="2"/>
        <v>0.3928571428571429</v>
      </c>
      <c r="T99" s="15">
        <v>0</v>
      </c>
      <c r="U99" s="15">
        <v>7</v>
      </c>
      <c r="V99" s="17" t="s">
        <v>500</v>
      </c>
      <c r="W99" s="18">
        <v>0.28000000000000003</v>
      </c>
      <c r="X99" s="18">
        <v>0.43</v>
      </c>
      <c r="Y99" s="12">
        <f t="shared" si="6"/>
        <v>-3.8928571428571451E-2</v>
      </c>
      <c r="Z99" s="12">
        <f t="shared" si="4"/>
        <v>-3.7142857142857089E-2</v>
      </c>
    </row>
    <row r="100" spans="1:26">
      <c r="A100" s="8" t="s">
        <v>501</v>
      </c>
      <c r="B100" s="9" t="s">
        <v>40</v>
      </c>
      <c r="C100" s="8" t="s">
        <v>47</v>
      </c>
      <c r="D100" s="8" t="s">
        <v>502</v>
      </c>
      <c r="E100" s="8" t="s">
        <v>503</v>
      </c>
      <c r="F100" s="8" t="s">
        <v>60</v>
      </c>
      <c r="G100" s="9" t="s">
        <v>56</v>
      </c>
      <c r="H100" s="8">
        <v>253</v>
      </c>
      <c r="I100" s="8">
        <v>46</v>
      </c>
      <c r="J100" s="8">
        <v>15</v>
      </c>
      <c r="K100" s="8">
        <v>61</v>
      </c>
      <c r="L100" s="10">
        <f t="shared" si="7"/>
        <v>0.24110671936758893</v>
      </c>
      <c r="M100" s="8">
        <v>18</v>
      </c>
      <c r="N100" s="8">
        <v>9</v>
      </c>
      <c r="O100" s="8">
        <v>39</v>
      </c>
      <c r="P100" s="8">
        <v>5</v>
      </c>
      <c r="Q100" s="8">
        <v>179</v>
      </c>
      <c r="R100" s="11">
        <f t="shared" si="1"/>
        <v>0.70750988142292492</v>
      </c>
      <c r="S100" s="10">
        <f t="shared" si="2"/>
        <v>0.29249011857707508</v>
      </c>
      <c r="T100" s="8">
        <v>1</v>
      </c>
      <c r="U100" s="8">
        <v>2</v>
      </c>
      <c r="V100" s="12"/>
      <c r="W100" s="12">
        <v>0.44075582002296693</v>
      </c>
      <c r="X100" s="12">
        <v>0.55005741726693813</v>
      </c>
      <c r="Y100" s="12">
        <f t="shared" si="6"/>
        <v>-0.199649100655378</v>
      </c>
      <c r="Z100" s="12">
        <f t="shared" si="4"/>
        <v>-0.25756729868986306</v>
      </c>
    </row>
    <row r="101" spans="1:26">
      <c r="A101" s="15" t="s">
        <v>504</v>
      </c>
      <c r="B101" s="16" t="s">
        <v>40</v>
      </c>
      <c r="C101" s="15" t="s">
        <v>202</v>
      </c>
      <c r="D101" s="15" t="s">
        <v>505</v>
      </c>
      <c r="E101" s="15" t="s">
        <v>506</v>
      </c>
      <c r="F101" s="15" t="s">
        <v>507</v>
      </c>
      <c r="G101" s="15"/>
      <c r="H101" s="15">
        <v>280</v>
      </c>
      <c r="I101" s="15">
        <v>41</v>
      </c>
      <c r="J101" s="15">
        <v>27</v>
      </c>
      <c r="K101" s="15">
        <v>68</v>
      </c>
      <c r="L101" s="10">
        <f t="shared" si="7"/>
        <v>0.24285714285714285</v>
      </c>
      <c r="M101" s="15">
        <v>2</v>
      </c>
      <c r="N101" s="15">
        <v>18</v>
      </c>
      <c r="O101" s="15">
        <v>49</v>
      </c>
      <c r="P101" s="15">
        <v>7</v>
      </c>
      <c r="Q101" s="15">
        <v>176</v>
      </c>
      <c r="R101" s="11">
        <f t="shared" si="1"/>
        <v>0.62857142857142856</v>
      </c>
      <c r="S101" s="10">
        <f t="shared" si="2"/>
        <v>0.37142857142857144</v>
      </c>
      <c r="T101" s="15">
        <v>0</v>
      </c>
      <c r="U101" s="15">
        <v>28</v>
      </c>
      <c r="V101" s="17" t="s">
        <v>508</v>
      </c>
      <c r="W101" s="18">
        <v>0.14000000000000001</v>
      </c>
      <c r="X101" s="18">
        <v>0.31</v>
      </c>
      <c r="Y101" s="12">
        <f t="shared" si="6"/>
        <v>0.10285714285714284</v>
      </c>
      <c r="Z101" s="12">
        <f t="shared" si="4"/>
        <v>6.1428571428571443E-2</v>
      </c>
    </row>
    <row r="102" spans="1:26">
      <c r="A102" s="15" t="s">
        <v>509</v>
      </c>
      <c r="B102" s="16" t="s">
        <v>40</v>
      </c>
      <c r="C102" s="15" t="s">
        <v>110</v>
      </c>
      <c r="D102" s="15" t="s">
        <v>510</v>
      </c>
      <c r="E102" s="15" t="s">
        <v>511</v>
      </c>
      <c r="F102" s="15" t="s">
        <v>302</v>
      </c>
      <c r="G102" s="15"/>
      <c r="H102" s="15">
        <v>53</v>
      </c>
      <c r="I102" s="15">
        <v>13</v>
      </c>
      <c r="J102" s="15">
        <v>0</v>
      </c>
      <c r="K102" s="15">
        <v>13</v>
      </c>
      <c r="L102" s="10">
        <f t="shared" si="7"/>
        <v>0.24528301886792453</v>
      </c>
      <c r="M102" s="15">
        <v>0</v>
      </c>
      <c r="N102" s="15">
        <v>2</v>
      </c>
      <c r="O102" s="15">
        <v>9</v>
      </c>
      <c r="P102" s="15">
        <v>4</v>
      </c>
      <c r="Q102" s="15">
        <v>36</v>
      </c>
      <c r="R102" s="11">
        <f t="shared" si="1"/>
        <v>0.67924528301886788</v>
      </c>
      <c r="S102" s="10">
        <f t="shared" si="2"/>
        <v>0.32075471698113212</v>
      </c>
      <c r="T102" s="15">
        <v>0</v>
      </c>
      <c r="U102" s="15">
        <v>2</v>
      </c>
      <c r="V102" s="17" t="s">
        <v>512</v>
      </c>
      <c r="W102" s="18">
        <v>0.68</v>
      </c>
      <c r="X102" s="18">
        <v>0.54</v>
      </c>
      <c r="Y102" s="12">
        <f t="shared" si="6"/>
        <v>-0.43471698113207552</v>
      </c>
      <c r="Z102" s="12">
        <f t="shared" si="4"/>
        <v>-0.21924528301886792</v>
      </c>
    </row>
    <row r="103" spans="1:26">
      <c r="A103" s="15" t="s">
        <v>513</v>
      </c>
      <c r="B103" s="16" t="s">
        <v>40</v>
      </c>
      <c r="C103" s="15" t="s">
        <v>202</v>
      </c>
      <c r="D103" s="15" t="s">
        <v>514</v>
      </c>
      <c r="E103" s="15" t="s">
        <v>515</v>
      </c>
      <c r="F103" s="15" t="s">
        <v>516</v>
      </c>
      <c r="G103" s="15"/>
      <c r="H103" s="15">
        <v>362</v>
      </c>
      <c r="I103" s="15">
        <v>57</v>
      </c>
      <c r="J103" s="15">
        <v>34</v>
      </c>
      <c r="K103" s="15">
        <v>91</v>
      </c>
      <c r="L103" s="10">
        <f t="shared" si="7"/>
        <v>0.25138121546961328</v>
      </c>
      <c r="M103" s="15">
        <v>1</v>
      </c>
      <c r="N103" s="15">
        <v>7</v>
      </c>
      <c r="O103" s="15">
        <v>107</v>
      </c>
      <c r="P103" s="15">
        <v>9</v>
      </c>
      <c r="Q103" s="15">
        <v>216</v>
      </c>
      <c r="R103" s="11">
        <f t="shared" si="1"/>
        <v>0.59668508287292821</v>
      </c>
      <c r="S103" s="10">
        <f t="shared" si="2"/>
        <v>0.40331491712707179</v>
      </c>
      <c r="T103" s="15">
        <v>2</v>
      </c>
      <c r="U103" s="15">
        <v>20</v>
      </c>
      <c r="V103" s="17" t="s">
        <v>517</v>
      </c>
      <c r="W103" s="18">
        <v>0.2</v>
      </c>
      <c r="X103" s="18">
        <v>0.63</v>
      </c>
      <c r="Y103" s="12">
        <f t="shared" si="6"/>
        <v>5.1381215469613273E-2</v>
      </c>
      <c r="Z103" s="12">
        <f t="shared" si="4"/>
        <v>-0.22668508287292821</v>
      </c>
    </row>
    <row r="104" spans="1:26" hidden="1">
      <c r="A104" s="8" t="s">
        <v>518</v>
      </c>
      <c r="B104" s="9" t="s">
        <v>27</v>
      </c>
      <c r="C104" s="8" t="s">
        <v>230</v>
      </c>
      <c r="D104" s="8" t="s">
        <v>519</v>
      </c>
      <c r="E104" s="8" t="s">
        <v>520</v>
      </c>
      <c r="F104" s="8" t="s">
        <v>521</v>
      </c>
      <c r="G104" s="8"/>
      <c r="H104" s="8">
        <v>201</v>
      </c>
      <c r="I104" s="8">
        <v>32</v>
      </c>
      <c r="J104" s="8">
        <v>15</v>
      </c>
      <c r="K104" s="8">
        <v>47</v>
      </c>
      <c r="L104" s="10">
        <f t="shared" si="7"/>
        <v>0.23383084577114427</v>
      </c>
      <c r="M104" s="8">
        <v>0</v>
      </c>
      <c r="N104" s="8">
        <v>24</v>
      </c>
      <c r="O104" s="8">
        <v>16</v>
      </c>
      <c r="P104" s="8">
        <v>10</v>
      </c>
      <c r="Q104" s="8">
        <v>138</v>
      </c>
      <c r="R104" s="11">
        <f t="shared" si="1"/>
        <v>0.68656716417910446</v>
      </c>
      <c r="S104" s="10">
        <f t="shared" si="2"/>
        <v>0.31343283582089554</v>
      </c>
      <c r="T104" s="8">
        <v>0</v>
      </c>
      <c r="U104" s="8">
        <v>13</v>
      </c>
      <c r="V104" s="13" t="s">
        <v>522</v>
      </c>
      <c r="W104" s="14">
        <v>0.34</v>
      </c>
      <c r="X104" s="14">
        <v>0.33</v>
      </c>
      <c r="Y104" s="12">
        <f t="shared" si="6"/>
        <v>-0.10616915422885576</v>
      </c>
      <c r="Z104" s="12">
        <f t="shared" si="4"/>
        <v>-1.6567164179104477E-2</v>
      </c>
    </row>
    <row r="105" spans="1:26">
      <c r="A105" s="8" t="s">
        <v>523</v>
      </c>
      <c r="B105" s="9" t="s">
        <v>40</v>
      </c>
      <c r="C105" s="8" t="s">
        <v>110</v>
      </c>
      <c r="D105" s="8" t="s">
        <v>524</v>
      </c>
      <c r="E105" s="8" t="s">
        <v>525</v>
      </c>
      <c r="F105" s="8" t="s">
        <v>526</v>
      </c>
      <c r="G105" s="9" t="s">
        <v>56</v>
      </c>
      <c r="H105" s="8">
        <v>768</v>
      </c>
      <c r="I105" s="8">
        <v>159</v>
      </c>
      <c r="J105" s="8">
        <v>39</v>
      </c>
      <c r="K105" s="8">
        <v>198</v>
      </c>
      <c r="L105" s="10">
        <f t="shared" si="7"/>
        <v>0.2578125</v>
      </c>
      <c r="M105" s="8">
        <v>1</v>
      </c>
      <c r="N105" s="8">
        <v>15</v>
      </c>
      <c r="O105" s="8">
        <v>168</v>
      </c>
      <c r="P105" s="8">
        <v>90</v>
      </c>
      <c r="Q105" s="8">
        <v>458</v>
      </c>
      <c r="R105" s="11">
        <f t="shared" si="1"/>
        <v>0.59635416666666663</v>
      </c>
      <c r="S105" s="10">
        <f t="shared" si="2"/>
        <v>0.40364583333333337</v>
      </c>
      <c r="T105" s="8">
        <v>3</v>
      </c>
      <c r="U105" s="8">
        <v>33</v>
      </c>
      <c r="V105" s="13" t="s">
        <v>527</v>
      </c>
      <c r="W105" s="14">
        <v>0.56999999999999995</v>
      </c>
      <c r="X105" s="14">
        <v>0.74</v>
      </c>
      <c r="Y105" s="12">
        <f t="shared" si="6"/>
        <v>-0.31218749999999995</v>
      </c>
      <c r="Z105" s="12">
        <f t="shared" si="4"/>
        <v>-0.33635416666666662</v>
      </c>
    </row>
    <row r="106" spans="1:26" hidden="1">
      <c r="A106" s="15" t="s">
        <v>528</v>
      </c>
      <c r="B106" s="16" t="s">
        <v>162</v>
      </c>
      <c r="C106" s="15" t="s">
        <v>529</v>
      </c>
      <c r="D106" s="15" t="s">
        <v>530</v>
      </c>
      <c r="E106" s="15" t="s">
        <v>531</v>
      </c>
      <c r="F106" s="15" t="s">
        <v>532</v>
      </c>
      <c r="G106" s="16" t="s">
        <v>323</v>
      </c>
      <c r="H106" s="15">
        <v>300</v>
      </c>
      <c r="I106" s="15">
        <v>73</v>
      </c>
      <c r="J106" s="15">
        <v>30</v>
      </c>
      <c r="K106" s="15">
        <v>103</v>
      </c>
      <c r="L106" s="10">
        <f t="shared" si="7"/>
        <v>0.34333333333333332</v>
      </c>
      <c r="M106" s="15">
        <v>0</v>
      </c>
      <c r="N106" s="15">
        <v>4</v>
      </c>
      <c r="O106" s="15">
        <v>5</v>
      </c>
      <c r="P106" s="15">
        <v>74</v>
      </c>
      <c r="Q106" s="15">
        <v>205</v>
      </c>
      <c r="R106" s="11">
        <f t="shared" si="1"/>
        <v>0.68333333333333335</v>
      </c>
      <c r="S106" s="10">
        <f t="shared" si="2"/>
        <v>0.31666666666666665</v>
      </c>
      <c r="T106" s="15">
        <v>0</v>
      </c>
      <c r="U106" s="15">
        <v>12</v>
      </c>
      <c r="V106" s="17" t="s">
        <v>533</v>
      </c>
      <c r="W106" s="18">
        <v>0.61</v>
      </c>
      <c r="X106" s="18">
        <v>0.67</v>
      </c>
      <c r="Y106" s="12">
        <f t="shared" si="6"/>
        <v>-0.26666666666666666</v>
      </c>
      <c r="Z106" s="12">
        <f t="shared" si="4"/>
        <v>-0.35333333333333339</v>
      </c>
    </row>
    <row r="107" spans="1:26">
      <c r="A107" s="8" t="s">
        <v>534</v>
      </c>
      <c r="B107" s="9" t="s">
        <v>40</v>
      </c>
      <c r="C107" s="8" t="s">
        <v>202</v>
      </c>
      <c r="D107" s="8" t="s">
        <v>535</v>
      </c>
      <c r="E107" s="8" t="s">
        <v>536</v>
      </c>
      <c r="F107" s="8" t="s">
        <v>537</v>
      </c>
      <c r="G107" s="8"/>
      <c r="H107" s="8">
        <v>1050</v>
      </c>
      <c r="I107" s="8">
        <v>198</v>
      </c>
      <c r="J107" s="8">
        <v>75</v>
      </c>
      <c r="K107" s="8">
        <v>273</v>
      </c>
      <c r="L107" s="10">
        <f t="shared" si="7"/>
        <v>0.26</v>
      </c>
      <c r="M107" s="8">
        <v>10</v>
      </c>
      <c r="N107" s="8">
        <v>85</v>
      </c>
      <c r="O107" s="8">
        <v>164</v>
      </c>
      <c r="P107" s="8">
        <v>33</v>
      </c>
      <c r="Q107" s="8">
        <v>678</v>
      </c>
      <c r="R107" s="11">
        <f t="shared" si="1"/>
        <v>0.64571428571428569</v>
      </c>
      <c r="S107" s="10">
        <f t="shared" si="2"/>
        <v>0.35428571428571431</v>
      </c>
      <c r="T107" s="8">
        <v>7</v>
      </c>
      <c r="U107" s="8">
        <v>73</v>
      </c>
      <c r="V107" s="13" t="s">
        <v>538</v>
      </c>
      <c r="W107" s="14">
        <v>0.36</v>
      </c>
      <c r="X107" s="14">
        <v>0.37</v>
      </c>
      <c r="Y107" s="12">
        <f t="shared" si="6"/>
        <v>-9.9999999999999978E-2</v>
      </c>
      <c r="Z107" s="12">
        <f t="shared" si="4"/>
        <v>-1.5714285714285681E-2</v>
      </c>
    </row>
    <row r="108" spans="1:26">
      <c r="A108" s="15" t="s">
        <v>539</v>
      </c>
      <c r="B108" s="16" t="s">
        <v>40</v>
      </c>
      <c r="C108" s="15" t="s">
        <v>110</v>
      </c>
      <c r="D108" s="15" t="s">
        <v>540</v>
      </c>
      <c r="E108" s="15" t="s">
        <v>541</v>
      </c>
      <c r="F108" s="15" t="s">
        <v>542</v>
      </c>
      <c r="G108" s="15"/>
      <c r="H108" s="15">
        <v>72</v>
      </c>
      <c r="I108" s="15">
        <v>17</v>
      </c>
      <c r="J108" s="15">
        <v>2</v>
      </c>
      <c r="K108" s="15">
        <v>19</v>
      </c>
      <c r="L108" s="10">
        <f t="shared" si="7"/>
        <v>0.2638888888888889</v>
      </c>
      <c r="M108" s="15">
        <v>0</v>
      </c>
      <c r="N108" s="15">
        <v>1</v>
      </c>
      <c r="O108" s="15">
        <v>40</v>
      </c>
      <c r="P108" s="15">
        <v>16</v>
      </c>
      <c r="Q108" s="15">
        <v>13</v>
      </c>
      <c r="R108" s="11">
        <f t="shared" si="1"/>
        <v>0.18055555555555555</v>
      </c>
      <c r="S108" s="10">
        <f t="shared" si="2"/>
        <v>0.81944444444444442</v>
      </c>
      <c r="T108" s="15">
        <v>0</v>
      </c>
      <c r="U108" s="15">
        <v>2</v>
      </c>
      <c r="V108" s="17" t="s">
        <v>543</v>
      </c>
      <c r="W108" s="18">
        <v>0.56999999999999995</v>
      </c>
      <c r="X108" s="18">
        <v>0.74</v>
      </c>
      <c r="Y108" s="12">
        <f t="shared" si="6"/>
        <v>-0.30611111111111106</v>
      </c>
      <c r="Z108" s="12">
        <f t="shared" si="4"/>
        <v>7.9444444444444429E-2</v>
      </c>
    </row>
    <row r="109" spans="1:26">
      <c r="A109" s="8" t="s">
        <v>544</v>
      </c>
      <c r="B109" s="9" t="s">
        <v>40</v>
      </c>
      <c r="C109" s="8" t="s">
        <v>218</v>
      </c>
      <c r="D109" s="8" t="s">
        <v>545</v>
      </c>
      <c r="E109" s="8" t="s">
        <v>546</v>
      </c>
      <c r="F109" s="8" t="s">
        <v>547</v>
      </c>
      <c r="G109" s="8"/>
      <c r="H109" s="8">
        <v>237</v>
      </c>
      <c r="I109" s="8">
        <v>38</v>
      </c>
      <c r="J109" s="8">
        <v>25</v>
      </c>
      <c r="K109" s="8">
        <v>63</v>
      </c>
      <c r="L109" s="10">
        <f t="shared" si="7"/>
        <v>0.26582278481012656</v>
      </c>
      <c r="M109" s="8">
        <v>2</v>
      </c>
      <c r="N109" s="8">
        <v>2</v>
      </c>
      <c r="O109" s="8">
        <v>44</v>
      </c>
      <c r="P109" s="8">
        <v>0</v>
      </c>
      <c r="Q109" s="8">
        <v>182</v>
      </c>
      <c r="R109" s="11">
        <f t="shared" si="1"/>
        <v>0.76793248945147674</v>
      </c>
      <c r="S109" s="10">
        <f t="shared" si="2"/>
        <v>0.23206751054852326</v>
      </c>
      <c r="T109" s="8">
        <v>2</v>
      </c>
      <c r="U109" s="8">
        <v>5</v>
      </c>
      <c r="V109" s="13" t="s">
        <v>548</v>
      </c>
      <c r="W109" s="14">
        <v>0</v>
      </c>
      <c r="X109" s="14">
        <v>0.4</v>
      </c>
      <c r="Y109" s="12">
        <f t="shared" si="6"/>
        <v>0.26582278481012656</v>
      </c>
      <c r="Z109" s="12">
        <f t="shared" si="4"/>
        <v>-0.16793248945147676</v>
      </c>
    </row>
    <row r="110" spans="1:26">
      <c r="A110" s="15" t="s">
        <v>549</v>
      </c>
      <c r="B110" s="16" t="s">
        <v>40</v>
      </c>
      <c r="C110" s="15" t="s">
        <v>47</v>
      </c>
      <c r="D110" s="15" t="s">
        <v>550</v>
      </c>
      <c r="E110" s="15" t="s">
        <v>551</v>
      </c>
      <c r="F110" s="15" t="s">
        <v>552</v>
      </c>
      <c r="G110" s="15"/>
      <c r="H110" s="15">
        <v>316</v>
      </c>
      <c r="I110" s="15">
        <v>47</v>
      </c>
      <c r="J110" s="15">
        <v>38</v>
      </c>
      <c r="K110" s="15">
        <v>85</v>
      </c>
      <c r="L110" s="10">
        <f t="shared" si="7"/>
        <v>0.26898734177215189</v>
      </c>
      <c r="M110" s="15">
        <v>1</v>
      </c>
      <c r="N110" s="15">
        <v>9</v>
      </c>
      <c r="O110" s="15">
        <v>35</v>
      </c>
      <c r="P110" s="15">
        <v>12</v>
      </c>
      <c r="Q110" s="15">
        <v>238</v>
      </c>
      <c r="R110" s="11">
        <f t="shared" si="1"/>
        <v>0.75316455696202533</v>
      </c>
      <c r="S110" s="10">
        <f t="shared" si="2"/>
        <v>0.24683544303797467</v>
      </c>
      <c r="T110" s="15">
        <v>5</v>
      </c>
      <c r="U110" s="15">
        <v>16</v>
      </c>
      <c r="V110" s="17" t="s">
        <v>553</v>
      </c>
      <c r="W110" s="18">
        <v>0.21</v>
      </c>
      <c r="X110" s="18">
        <v>0.28000000000000003</v>
      </c>
      <c r="Y110" s="12">
        <f t="shared" si="6"/>
        <v>5.8987341772151897E-2</v>
      </c>
      <c r="Z110" s="12">
        <f t="shared" si="4"/>
        <v>-3.316455696202536E-2</v>
      </c>
    </row>
    <row r="111" spans="1:26">
      <c r="A111" s="8" t="s">
        <v>554</v>
      </c>
      <c r="B111" s="9" t="s">
        <v>40</v>
      </c>
      <c r="C111" s="8" t="s">
        <v>187</v>
      </c>
      <c r="D111" s="8" t="s">
        <v>555</v>
      </c>
      <c r="E111" s="8" t="s">
        <v>556</v>
      </c>
      <c r="F111" s="8" t="s">
        <v>557</v>
      </c>
      <c r="G111" s="8"/>
      <c r="H111" s="8">
        <v>107</v>
      </c>
      <c r="I111" s="8">
        <v>25</v>
      </c>
      <c r="J111" s="8">
        <v>4</v>
      </c>
      <c r="K111" s="8">
        <v>29</v>
      </c>
      <c r="L111" s="10">
        <f t="shared" si="7"/>
        <v>0.27102803738317754</v>
      </c>
      <c r="M111" s="8">
        <v>0</v>
      </c>
      <c r="N111" s="8">
        <v>1</v>
      </c>
      <c r="O111" s="8">
        <v>5</v>
      </c>
      <c r="P111" s="8">
        <v>4</v>
      </c>
      <c r="Q111" s="8">
        <v>91</v>
      </c>
      <c r="R111" s="11">
        <f t="shared" si="1"/>
        <v>0.85046728971962615</v>
      </c>
      <c r="S111" s="10">
        <f t="shared" si="2"/>
        <v>0.14953271028037385</v>
      </c>
      <c r="T111" s="8">
        <v>0</v>
      </c>
      <c r="U111" s="8">
        <v>6</v>
      </c>
      <c r="V111" s="13" t="s">
        <v>558</v>
      </c>
      <c r="W111" s="14">
        <v>0.41</v>
      </c>
      <c r="X111" s="14">
        <v>0.19</v>
      </c>
      <c r="Y111" s="12">
        <f t="shared" si="6"/>
        <v>-0.13897196261682243</v>
      </c>
      <c r="Z111" s="12">
        <f t="shared" si="4"/>
        <v>-4.0467289719626154E-2</v>
      </c>
    </row>
    <row r="112" spans="1:26">
      <c r="A112" s="15" t="s">
        <v>559</v>
      </c>
      <c r="B112" s="16" t="s">
        <v>40</v>
      </c>
      <c r="C112" s="15" t="s">
        <v>110</v>
      </c>
      <c r="D112" s="15" t="s">
        <v>560</v>
      </c>
      <c r="E112" s="15" t="s">
        <v>561</v>
      </c>
      <c r="F112" s="15" t="s">
        <v>562</v>
      </c>
      <c r="G112" s="15"/>
      <c r="H112" s="15">
        <v>92</v>
      </c>
      <c r="I112" s="15">
        <v>17</v>
      </c>
      <c r="J112" s="15">
        <v>8</v>
      </c>
      <c r="K112" s="15">
        <v>25</v>
      </c>
      <c r="L112" s="10">
        <f t="shared" si="7"/>
        <v>0.27173913043478259</v>
      </c>
      <c r="M112" s="15">
        <v>1</v>
      </c>
      <c r="N112" s="15">
        <v>2</v>
      </c>
      <c r="O112" s="15">
        <v>14</v>
      </c>
      <c r="P112" s="15">
        <v>5</v>
      </c>
      <c r="Q112" s="15">
        <v>61</v>
      </c>
      <c r="R112" s="11">
        <f t="shared" si="1"/>
        <v>0.66304347826086951</v>
      </c>
      <c r="S112" s="10">
        <f t="shared" si="2"/>
        <v>0.33695652173913049</v>
      </c>
      <c r="T112" s="15">
        <v>0</v>
      </c>
      <c r="U112" s="15">
        <v>9</v>
      </c>
      <c r="V112" s="17" t="s">
        <v>563</v>
      </c>
      <c r="W112" s="18">
        <v>0.44</v>
      </c>
      <c r="X112" s="18">
        <v>0.36</v>
      </c>
      <c r="Y112" s="12">
        <f t="shared" si="6"/>
        <v>-0.16826086956521741</v>
      </c>
      <c r="Z112" s="12">
        <f t="shared" si="4"/>
        <v>-2.3043478260869499E-2</v>
      </c>
    </row>
    <row r="113" spans="1:26">
      <c r="A113" s="15" t="s">
        <v>564</v>
      </c>
      <c r="B113" s="16" t="s">
        <v>40</v>
      </c>
      <c r="C113" s="15" t="s">
        <v>47</v>
      </c>
      <c r="D113" s="15" t="s">
        <v>565</v>
      </c>
      <c r="E113" s="15" t="s">
        <v>566</v>
      </c>
      <c r="F113" s="15" t="s">
        <v>567</v>
      </c>
      <c r="G113" s="16" t="s">
        <v>568</v>
      </c>
      <c r="H113" s="15">
        <v>50</v>
      </c>
      <c r="I113" s="15">
        <v>10</v>
      </c>
      <c r="J113" s="15">
        <v>4</v>
      </c>
      <c r="K113" s="15">
        <v>14</v>
      </c>
      <c r="L113" s="10">
        <f t="shared" si="7"/>
        <v>0.28000000000000003</v>
      </c>
      <c r="M113" s="15">
        <v>0</v>
      </c>
      <c r="N113" s="15">
        <v>0</v>
      </c>
      <c r="O113" s="15">
        <v>37</v>
      </c>
      <c r="P113" s="15">
        <v>0</v>
      </c>
      <c r="Q113" s="15">
        <v>12</v>
      </c>
      <c r="R113" s="11">
        <f t="shared" si="1"/>
        <v>0.24</v>
      </c>
      <c r="S113" s="10">
        <f t="shared" si="2"/>
        <v>0.76</v>
      </c>
      <c r="T113" s="15">
        <v>0</v>
      </c>
      <c r="U113" s="15">
        <v>1</v>
      </c>
      <c r="V113" s="17" t="s">
        <v>569</v>
      </c>
      <c r="W113" s="18">
        <v>0.74</v>
      </c>
      <c r="X113" s="18">
        <v>0.9</v>
      </c>
      <c r="Y113" s="12">
        <f t="shared" si="6"/>
        <v>-0.45999999999999996</v>
      </c>
      <c r="Z113" s="12">
        <f t="shared" si="4"/>
        <v>-0.14000000000000001</v>
      </c>
    </row>
    <row r="114" spans="1:26">
      <c r="A114" s="26" t="s">
        <v>319</v>
      </c>
      <c r="B114" s="29" t="s">
        <v>40</v>
      </c>
      <c r="C114" s="26" t="s">
        <v>196</v>
      </c>
      <c r="D114" s="28">
        <v>370010102502</v>
      </c>
      <c r="E114" s="26" t="s">
        <v>321</v>
      </c>
      <c r="F114" s="26" t="s">
        <v>322</v>
      </c>
      <c r="G114" s="26"/>
      <c r="H114" s="9">
        <v>301</v>
      </c>
      <c r="I114" s="9">
        <v>41</v>
      </c>
      <c r="J114" s="9">
        <v>44</v>
      </c>
      <c r="K114" s="9">
        <v>85</v>
      </c>
      <c r="L114" s="10">
        <f t="shared" si="7"/>
        <v>0.28239202657807311</v>
      </c>
      <c r="M114" s="9">
        <v>0</v>
      </c>
      <c r="N114" s="9">
        <v>4</v>
      </c>
      <c r="O114" s="9">
        <v>24</v>
      </c>
      <c r="P114" s="9">
        <v>16</v>
      </c>
      <c r="Q114" s="9">
        <v>248</v>
      </c>
      <c r="R114" s="11">
        <f t="shared" si="1"/>
        <v>0.82392026578073085</v>
      </c>
      <c r="S114" s="10">
        <f t="shared" si="2"/>
        <v>0.17607973421926915</v>
      </c>
      <c r="T114" s="9">
        <v>0</v>
      </c>
      <c r="U114" s="9">
        <v>9</v>
      </c>
      <c r="V114" s="13" t="s">
        <v>570</v>
      </c>
      <c r="W114" s="14">
        <v>0.66</v>
      </c>
      <c r="X114" s="14">
        <v>0.51</v>
      </c>
      <c r="Y114" s="12">
        <f t="shared" si="6"/>
        <v>-0.37760797342192692</v>
      </c>
      <c r="Z114" s="12">
        <f t="shared" si="4"/>
        <v>-0.33392026578073086</v>
      </c>
    </row>
    <row r="115" spans="1:26" hidden="1">
      <c r="A115" s="8" t="s">
        <v>571</v>
      </c>
      <c r="B115" s="9" t="s">
        <v>27</v>
      </c>
      <c r="C115" s="8" t="s">
        <v>71</v>
      </c>
      <c r="D115" s="8" t="s">
        <v>572</v>
      </c>
      <c r="E115" s="8" t="s">
        <v>573</v>
      </c>
      <c r="F115" s="8" t="s">
        <v>457</v>
      </c>
      <c r="G115" s="9" t="s">
        <v>56</v>
      </c>
      <c r="H115" s="8">
        <v>106</v>
      </c>
      <c r="I115" s="8">
        <v>23</v>
      </c>
      <c r="J115" s="8">
        <v>0</v>
      </c>
      <c r="K115" s="8">
        <v>23</v>
      </c>
      <c r="L115" s="10">
        <f t="shared" si="7"/>
        <v>0.21698113207547171</v>
      </c>
      <c r="M115" s="8">
        <v>1</v>
      </c>
      <c r="N115" s="8">
        <v>5</v>
      </c>
      <c r="O115" s="8">
        <v>23</v>
      </c>
      <c r="P115" s="8">
        <v>4</v>
      </c>
      <c r="Q115" s="8">
        <v>70</v>
      </c>
      <c r="R115" s="33">
        <f t="shared" si="1"/>
        <v>0.660377358490566</v>
      </c>
      <c r="S115" s="10">
        <f t="shared" si="2"/>
        <v>0.339622641509434</v>
      </c>
      <c r="T115" s="8">
        <v>0</v>
      </c>
      <c r="U115" s="8">
        <v>3</v>
      </c>
      <c r="V115" s="12"/>
      <c r="W115" s="12">
        <v>0.82250551918635073</v>
      </c>
      <c r="X115" s="12">
        <v>0.86075060934369541</v>
      </c>
      <c r="Y115" s="12">
        <f t="shared" si="6"/>
        <v>-0.60552438711087908</v>
      </c>
      <c r="Z115" s="12">
        <f t="shared" si="4"/>
        <v>-0.52112796783426141</v>
      </c>
    </row>
    <row r="116" spans="1:26" hidden="1">
      <c r="A116" s="8" t="s">
        <v>574</v>
      </c>
      <c r="B116" s="9" t="s">
        <v>27</v>
      </c>
      <c r="C116" s="8" t="s">
        <v>208</v>
      </c>
      <c r="D116" s="8" t="s">
        <v>575</v>
      </c>
      <c r="E116" s="8" t="s">
        <v>576</v>
      </c>
      <c r="F116" s="8" t="s">
        <v>577</v>
      </c>
      <c r="G116" s="8"/>
      <c r="H116" s="8">
        <v>614</v>
      </c>
      <c r="I116" s="8">
        <v>409</v>
      </c>
      <c r="J116" s="8">
        <v>46</v>
      </c>
      <c r="K116" s="8">
        <v>455</v>
      </c>
      <c r="L116" s="10">
        <f t="shared" si="7"/>
        <v>0.74104234527687296</v>
      </c>
      <c r="M116" s="8">
        <v>2</v>
      </c>
      <c r="N116" s="8">
        <v>2</v>
      </c>
      <c r="O116" s="8">
        <v>70</v>
      </c>
      <c r="P116" s="8">
        <v>120</v>
      </c>
      <c r="Q116" s="8">
        <v>404</v>
      </c>
      <c r="R116" s="11">
        <f t="shared" si="1"/>
        <v>0.65798045602605859</v>
      </c>
      <c r="S116" s="10">
        <f t="shared" si="2"/>
        <v>0.34201954397394141</v>
      </c>
      <c r="T116" s="8">
        <v>0</v>
      </c>
      <c r="U116" s="8">
        <v>16</v>
      </c>
      <c r="V116" s="13" t="s">
        <v>578</v>
      </c>
      <c r="W116" s="14">
        <v>0.75</v>
      </c>
      <c r="X116" s="14">
        <v>0.3</v>
      </c>
      <c r="Y116" s="12">
        <f t="shared" si="6"/>
        <v>-8.9576547231270398E-3</v>
      </c>
      <c r="Z116" s="12">
        <f t="shared" si="4"/>
        <v>4.201954397394142E-2</v>
      </c>
    </row>
    <row r="117" spans="1:26">
      <c r="A117" s="8" t="s">
        <v>579</v>
      </c>
      <c r="B117" s="9" t="s">
        <v>40</v>
      </c>
      <c r="C117" s="8" t="s">
        <v>580</v>
      </c>
      <c r="D117" s="8" t="s">
        <v>581</v>
      </c>
      <c r="E117" s="8" t="s">
        <v>582</v>
      </c>
      <c r="F117" s="8" t="s">
        <v>583</v>
      </c>
      <c r="G117" s="8"/>
      <c r="H117" s="8">
        <v>491</v>
      </c>
      <c r="I117" s="8">
        <v>145</v>
      </c>
      <c r="J117" s="8">
        <v>0</v>
      </c>
      <c r="K117" s="8">
        <v>145</v>
      </c>
      <c r="L117" s="10">
        <f t="shared" si="7"/>
        <v>0.29531568228105909</v>
      </c>
      <c r="M117" s="8">
        <v>0</v>
      </c>
      <c r="N117" s="8">
        <v>4</v>
      </c>
      <c r="O117" s="8">
        <v>47</v>
      </c>
      <c r="P117" s="8">
        <v>1</v>
      </c>
      <c r="Q117" s="8">
        <v>425</v>
      </c>
      <c r="R117" s="11">
        <f t="shared" si="1"/>
        <v>0.86558044806517309</v>
      </c>
      <c r="S117" s="10">
        <f t="shared" si="2"/>
        <v>0.13441955193482691</v>
      </c>
      <c r="T117" s="8">
        <v>1</v>
      </c>
      <c r="U117" s="8">
        <v>13</v>
      </c>
      <c r="V117" s="13" t="s">
        <v>584</v>
      </c>
      <c r="W117" s="14">
        <v>0.47</v>
      </c>
      <c r="X117" s="14">
        <v>0.17</v>
      </c>
      <c r="Y117" s="12">
        <f t="shared" si="6"/>
        <v>-0.17468431771894088</v>
      </c>
      <c r="Z117" s="12">
        <f t="shared" si="4"/>
        <v>-3.5580448065173104E-2</v>
      </c>
    </row>
    <row r="118" spans="1:26">
      <c r="A118" s="8" t="s">
        <v>585</v>
      </c>
      <c r="B118" s="9" t="s">
        <v>40</v>
      </c>
      <c r="C118" s="8" t="s">
        <v>71</v>
      </c>
      <c r="D118" s="8" t="s">
        <v>586</v>
      </c>
      <c r="E118" s="8" t="s">
        <v>587</v>
      </c>
      <c r="F118" s="8" t="s">
        <v>588</v>
      </c>
      <c r="G118" s="8"/>
      <c r="H118" s="8">
        <v>272</v>
      </c>
      <c r="I118" s="8">
        <v>70</v>
      </c>
      <c r="J118" s="8">
        <v>12</v>
      </c>
      <c r="K118" s="8">
        <v>82</v>
      </c>
      <c r="L118" s="10">
        <f t="shared" si="7"/>
        <v>0.3014705882352941</v>
      </c>
      <c r="M118" s="8">
        <v>0</v>
      </c>
      <c r="N118" s="8">
        <v>1</v>
      </c>
      <c r="O118" s="8">
        <v>9</v>
      </c>
      <c r="P118" s="8">
        <v>2</v>
      </c>
      <c r="Q118" s="8">
        <v>247</v>
      </c>
      <c r="R118" s="11">
        <f t="shared" si="1"/>
        <v>0.90808823529411764</v>
      </c>
      <c r="S118" s="10">
        <f t="shared" si="2"/>
        <v>9.1911764705882359E-2</v>
      </c>
      <c r="T118" s="8">
        <v>0</v>
      </c>
      <c r="U118" s="8">
        <v>13</v>
      </c>
      <c r="V118" s="13" t="s">
        <v>589</v>
      </c>
      <c r="W118" s="14">
        <v>0.41</v>
      </c>
      <c r="X118" s="14">
        <v>0.19</v>
      </c>
      <c r="Y118" s="12">
        <f t="shared" si="6"/>
        <v>-0.10852941176470587</v>
      </c>
      <c r="Z118" s="12">
        <f t="shared" si="4"/>
        <v>-9.8088235294117643E-2</v>
      </c>
    </row>
    <row r="119" spans="1:26" hidden="1">
      <c r="A119" s="8" t="s">
        <v>590</v>
      </c>
      <c r="B119" s="9" t="s">
        <v>162</v>
      </c>
      <c r="C119" s="8" t="s">
        <v>196</v>
      </c>
      <c r="D119" s="8" t="s">
        <v>591</v>
      </c>
      <c r="E119" s="8" t="s">
        <v>592</v>
      </c>
      <c r="F119" s="8" t="s">
        <v>593</v>
      </c>
      <c r="G119" s="9" t="s">
        <v>56</v>
      </c>
      <c r="H119" s="8">
        <v>498</v>
      </c>
      <c r="I119" s="8">
        <v>41</v>
      </c>
      <c r="J119" s="8">
        <v>12</v>
      </c>
      <c r="K119" s="8">
        <v>53</v>
      </c>
      <c r="L119" s="10">
        <f t="shared" si="7"/>
        <v>0.10642570281124498</v>
      </c>
      <c r="M119" s="8">
        <v>4</v>
      </c>
      <c r="N119" s="8">
        <v>26</v>
      </c>
      <c r="O119" s="8">
        <v>38</v>
      </c>
      <c r="P119" s="8">
        <v>94</v>
      </c>
      <c r="Q119" s="8">
        <v>319</v>
      </c>
      <c r="R119" s="11">
        <f t="shared" si="1"/>
        <v>0.64056224899598391</v>
      </c>
      <c r="S119" s="10">
        <f t="shared" si="2"/>
        <v>0.35943775100401609</v>
      </c>
      <c r="T119" s="8">
        <v>0</v>
      </c>
      <c r="U119" s="8">
        <v>17</v>
      </c>
      <c r="V119" s="12"/>
      <c r="W119" s="12">
        <v>0.54646382148147121</v>
      </c>
      <c r="X119" s="12">
        <v>0.68721881532136386</v>
      </c>
      <c r="Y119" s="12">
        <f t="shared" si="6"/>
        <v>-0.44003811867022624</v>
      </c>
      <c r="Z119" s="12">
        <f t="shared" si="4"/>
        <v>-0.32778106431734777</v>
      </c>
    </row>
    <row r="120" spans="1:26">
      <c r="A120" s="15" t="s">
        <v>594</v>
      </c>
      <c r="B120" s="16" t="s">
        <v>40</v>
      </c>
      <c r="C120" s="15" t="s">
        <v>66</v>
      </c>
      <c r="D120" s="15" t="s">
        <v>595</v>
      </c>
      <c r="E120" s="15" t="s">
        <v>596</v>
      </c>
      <c r="F120" s="15" t="s">
        <v>69</v>
      </c>
      <c r="G120" s="16" t="s">
        <v>56</v>
      </c>
      <c r="H120" s="15">
        <v>382</v>
      </c>
      <c r="I120" s="15">
        <v>56</v>
      </c>
      <c r="J120" s="15">
        <v>63</v>
      </c>
      <c r="K120" s="15">
        <v>119</v>
      </c>
      <c r="L120" s="10">
        <f t="shared" si="7"/>
        <v>0.31151832460732987</v>
      </c>
      <c r="M120" s="15">
        <v>3</v>
      </c>
      <c r="N120" s="15">
        <v>7</v>
      </c>
      <c r="O120" s="15">
        <v>148</v>
      </c>
      <c r="P120" s="15">
        <v>9</v>
      </c>
      <c r="Q120" s="15">
        <v>186</v>
      </c>
      <c r="R120" s="11">
        <f t="shared" si="1"/>
        <v>0.48691099476439792</v>
      </c>
      <c r="S120" s="10">
        <f t="shared" si="2"/>
        <v>0.51308900523560208</v>
      </c>
      <c r="T120" s="15">
        <v>0</v>
      </c>
      <c r="U120" s="15">
        <v>29</v>
      </c>
      <c r="V120" s="17"/>
      <c r="W120" s="19">
        <v>0.65</v>
      </c>
      <c r="X120" s="19">
        <v>0.78</v>
      </c>
      <c r="Y120" s="12">
        <f t="shared" si="6"/>
        <v>-0.33848167539267016</v>
      </c>
      <c r="Z120" s="12">
        <f t="shared" si="4"/>
        <v>-0.26691099476439795</v>
      </c>
    </row>
    <row r="121" spans="1:26" hidden="1">
      <c r="A121" s="15" t="s">
        <v>597</v>
      </c>
      <c r="B121" s="16" t="s">
        <v>162</v>
      </c>
      <c r="C121" s="15" t="s">
        <v>196</v>
      </c>
      <c r="D121" s="15" t="s">
        <v>598</v>
      </c>
      <c r="E121" s="15" t="s">
        <v>599</v>
      </c>
      <c r="F121" s="15" t="s">
        <v>593</v>
      </c>
      <c r="G121" s="16" t="s">
        <v>56</v>
      </c>
      <c r="H121" s="15">
        <v>327</v>
      </c>
      <c r="I121" s="15">
        <v>44</v>
      </c>
      <c r="J121" s="15">
        <v>20</v>
      </c>
      <c r="K121" s="15">
        <v>64</v>
      </c>
      <c r="L121" s="10">
        <f t="shared" si="7"/>
        <v>0.19571865443425077</v>
      </c>
      <c r="M121" s="15">
        <v>0</v>
      </c>
      <c r="N121" s="15">
        <v>4</v>
      </c>
      <c r="O121" s="15">
        <v>24</v>
      </c>
      <c r="P121" s="15">
        <v>80</v>
      </c>
      <c r="Q121" s="15">
        <v>209</v>
      </c>
      <c r="R121" s="11">
        <f t="shared" si="1"/>
        <v>0.63914373088685017</v>
      </c>
      <c r="S121" s="10">
        <f t="shared" si="2"/>
        <v>0.36085626911314983</v>
      </c>
      <c r="T121" s="15">
        <v>0</v>
      </c>
      <c r="U121" s="15">
        <v>10</v>
      </c>
      <c r="V121" s="19"/>
      <c r="W121" s="19">
        <v>0.54646382148147121</v>
      </c>
      <c r="X121" s="19">
        <v>0.68721881532136386</v>
      </c>
      <c r="Y121" s="12">
        <f t="shared" si="6"/>
        <v>-0.35074516704722047</v>
      </c>
      <c r="Z121" s="12">
        <f t="shared" si="4"/>
        <v>-0.32636254620821403</v>
      </c>
    </row>
    <row r="122" spans="1:26">
      <c r="A122" s="15" t="s">
        <v>600</v>
      </c>
      <c r="B122" s="16" t="s">
        <v>40</v>
      </c>
      <c r="C122" s="15" t="s">
        <v>305</v>
      </c>
      <c r="D122" s="15" t="s">
        <v>601</v>
      </c>
      <c r="E122" s="15" t="s">
        <v>602</v>
      </c>
      <c r="F122" s="15" t="s">
        <v>603</v>
      </c>
      <c r="G122" s="15"/>
      <c r="H122" s="15">
        <v>520</v>
      </c>
      <c r="I122" s="15">
        <v>83</v>
      </c>
      <c r="J122" s="15">
        <v>80</v>
      </c>
      <c r="K122" s="15">
        <v>163</v>
      </c>
      <c r="L122" s="10">
        <f t="shared" si="7"/>
        <v>0.31346153846153846</v>
      </c>
      <c r="M122" s="15">
        <v>0</v>
      </c>
      <c r="N122" s="15">
        <v>6</v>
      </c>
      <c r="O122" s="15">
        <v>15</v>
      </c>
      <c r="P122" s="15">
        <v>11</v>
      </c>
      <c r="Q122" s="15">
        <v>460</v>
      </c>
      <c r="R122" s="11">
        <f t="shared" si="1"/>
        <v>0.88461538461538458</v>
      </c>
      <c r="S122" s="10">
        <f t="shared" si="2"/>
        <v>0.11538461538461542</v>
      </c>
      <c r="T122" s="15">
        <v>0</v>
      </c>
      <c r="U122" s="15">
        <v>28</v>
      </c>
      <c r="V122" s="17" t="s">
        <v>604</v>
      </c>
      <c r="W122" s="18">
        <v>0.44</v>
      </c>
      <c r="X122" s="18">
        <v>0.18</v>
      </c>
      <c r="Y122" s="12">
        <f t="shared" si="6"/>
        <v>-0.12653846153846154</v>
      </c>
      <c r="Z122" s="12">
        <f t="shared" si="4"/>
        <v>-6.4615384615384575E-2</v>
      </c>
    </row>
    <row r="123" spans="1:26" hidden="1">
      <c r="A123" s="15" t="s">
        <v>605</v>
      </c>
      <c r="B123" s="16" t="s">
        <v>162</v>
      </c>
      <c r="C123" s="15" t="s">
        <v>218</v>
      </c>
      <c r="D123" s="15" t="s">
        <v>606</v>
      </c>
      <c r="E123" s="15" t="s">
        <v>607</v>
      </c>
      <c r="F123" s="15" t="s">
        <v>608</v>
      </c>
      <c r="G123" s="15"/>
      <c r="H123" s="15">
        <v>312</v>
      </c>
      <c r="I123" s="15">
        <v>47</v>
      </c>
      <c r="J123" s="15">
        <v>18</v>
      </c>
      <c r="K123" s="15">
        <v>65</v>
      </c>
      <c r="L123" s="10">
        <f t="shared" si="7"/>
        <v>0.20833333333333334</v>
      </c>
      <c r="M123" s="15">
        <v>2</v>
      </c>
      <c r="N123" s="15">
        <v>29</v>
      </c>
      <c r="O123" s="15">
        <v>60</v>
      </c>
      <c r="P123" s="15">
        <v>3</v>
      </c>
      <c r="Q123" s="15">
        <v>195</v>
      </c>
      <c r="R123" s="11">
        <f t="shared" si="1"/>
        <v>0.625</v>
      </c>
      <c r="S123" s="10">
        <f t="shared" si="2"/>
        <v>0.375</v>
      </c>
      <c r="T123" s="15">
        <v>0</v>
      </c>
      <c r="U123" s="15">
        <v>23</v>
      </c>
      <c r="V123" s="17" t="s">
        <v>609</v>
      </c>
      <c r="W123" s="18">
        <v>0.19</v>
      </c>
      <c r="X123" s="18">
        <v>0.28999999999999998</v>
      </c>
      <c r="Y123" s="12">
        <f t="shared" si="6"/>
        <v>1.833333333333334E-2</v>
      </c>
      <c r="Z123" s="12">
        <f t="shared" si="4"/>
        <v>8.500000000000002E-2</v>
      </c>
    </row>
    <row r="124" spans="1:26">
      <c r="A124" s="8" t="s">
        <v>610</v>
      </c>
      <c r="B124" s="9" t="s">
        <v>40</v>
      </c>
      <c r="C124" s="8" t="s">
        <v>230</v>
      </c>
      <c r="D124" s="8" t="s">
        <v>611</v>
      </c>
      <c r="E124" s="8" t="s">
        <v>612</v>
      </c>
      <c r="F124" s="8" t="s">
        <v>613</v>
      </c>
      <c r="G124" s="8"/>
      <c r="H124" s="8">
        <v>207</v>
      </c>
      <c r="I124" s="8">
        <v>50</v>
      </c>
      <c r="J124" s="8">
        <v>15</v>
      </c>
      <c r="K124" s="8">
        <v>65</v>
      </c>
      <c r="L124" s="10">
        <f t="shared" si="7"/>
        <v>0.3140096618357488</v>
      </c>
      <c r="M124" s="8">
        <v>0</v>
      </c>
      <c r="N124" s="8">
        <v>4</v>
      </c>
      <c r="O124" s="8">
        <v>1</v>
      </c>
      <c r="P124" s="8">
        <v>6</v>
      </c>
      <c r="Q124" s="8">
        <v>195</v>
      </c>
      <c r="R124" s="11">
        <f t="shared" si="1"/>
        <v>0.94202898550724634</v>
      </c>
      <c r="S124" s="10">
        <f t="shared" si="2"/>
        <v>5.7971014492753659E-2</v>
      </c>
      <c r="T124" s="8">
        <v>0</v>
      </c>
      <c r="U124" s="8">
        <v>1</v>
      </c>
      <c r="V124" s="12"/>
      <c r="W124" s="12">
        <v>0.37472492926752593</v>
      </c>
      <c r="X124" s="12">
        <v>0.14586607984910405</v>
      </c>
      <c r="Y124" s="12">
        <f t="shared" si="6"/>
        <v>-6.0715267431777131E-2</v>
      </c>
      <c r="Z124" s="12">
        <f t="shared" si="4"/>
        <v>-8.7895065356350388E-2</v>
      </c>
    </row>
    <row r="125" spans="1:26" hidden="1">
      <c r="A125" s="15" t="s">
        <v>614</v>
      </c>
      <c r="B125" s="16" t="s">
        <v>162</v>
      </c>
      <c r="C125" s="15" t="s">
        <v>163</v>
      </c>
      <c r="D125" s="15" t="s">
        <v>615</v>
      </c>
      <c r="E125" s="15" t="s">
        <v>616</v>
      </c>
      <c r="F125" s="15" t="s">
        <v>617</v>
      </c>
      <c r="G125" s="15"/>
      <c r="H125" s="15">
        <v>380</v>
      </c>
      <c r="I125" s="15">
        <v>134</v>
      </c>
      <c r="J125" s="15">
        <v>20</v>
      </c>
      <c r="K125" s="15">
        <v>154</v>
      </c>
      <c r="L125" s="10">
        <f t="shared" si="7"/>
        <v>0.40526315789473683</v>
      </c>
      <c r="M125" s="15">
        <v>3</v>
      </c>
      <c r="N125" s="15">
        <v>5</v>
      </c>
      <c r="O125" s="15">
        <v>2</v>
      </c>
      <c r="P125" s="15">
        <v>89</v>
      </c>
      <c r="Q125" s="15">
        <v>236</v>
      </c>
      <c r="R125" s="11">
        <f t="shared" si="1"/>
        <v>0.62105263157894741</v>
      </c>
      <c r="S125" s="10">
        <f t="shared" si="2"/>
        <v>0.37894736842105259</v>
      </c>
      <c r="T125" s="15">
        <v>0</v>
      </c>
      <c r="U125" s="15">
        <v>45</v>
      </c>
      <c r="V125" s="17" t="s">
        <v>618</v>
      </c>
      <c r="W125" s="18">
        <v>0.65</v>
      </c>
      <c r="X125" s="18">
        <v>0.59</v>
      </c>
      <c r="Y125" s="12">
        <f t="shared" si="6"/>
        <v>-0.2447368421052632</v>
      </c>
      <c r="Z125" s="12">
        <f t="shared" si="4"/>
        <v>-0.21105263157894738</v>
      </c>
    </row>
    <row r="126" spans="1:26">
      <c r="A126" s="16" t="s">
        <v>619</v>
      </c>
      <c r="B126" s="16" t="s">
        <v>40</v>
      </c>
      <c r="C126" s="16" t="s">
        <v>202</v>
      </c>
      <c r="D126" s="28">
        <v>61674013531</v>
      </c>
      <c r="E126" s="31" t="s">
        <v>423</v>
      </c>
      <c r="F126" s="16" t="s">
        <v>424</v>
      </c>
      <c r="G126" s="16" t="s">
        <v>323</v>
      </c>
      <c r="H126" s="16">
        <v>60</v>
      </c>
      <c r="I126" s="16">
        <v>17</v>
      </c>
      <c r="J126" s="16">
        <v>3</v>
      </c>
      <c r="K126" s="16">
        <v>20</v>
      </c>
      <c r="L126" s="10">
        <f t="shared" si="7"/>
        <v>0.33333333333333331</v>
      </c>
      <c r="M126" s="16">
        <v>0</v>
      </c>
      <c r="N126" s="16">
        <v>0</v>
      </c>
      <c r="O126" s="16">
        <v>34</v>
      </c>
      <c r="P126" s="16">
        <v>0</v>
      </c>
      <c r="Q126" s="16">
        <v>0</v>
      </c>
      <c r="R126" s="11">
        <f t="shared" si="1"/>
        <v>0</v>
      </c>
      <c r="S126" s="10">
        <f t="shared" si="2"/>
        <v>1</v>
      </c>
      <c r="T126" s="16">
        <v>0</v>
      </c>
      <c r="U126" s="16">
        <v>26</v>
      </c>
      <c r="V126" s="17" t="s">
        <v>620</v>
      </c>
      <c r="W126" s="18">
        <v>0.68</v>
      </c>
      <c r="X126" s="18">
        <v>0.94</v>
      </c>
      <c r="Y126" s="12">
        <f t="shared" si="6"/>
        <v>-0.34666666666666673</v>
      </c>
      <c r="Z126" s="12">
        <f t="shared" si="4"/>
        <v>6.0000000000000053E-2</v>
      </c>
    </row>
    <row r="127" spans="1:26">
      <c r="A127" s="8" t="s">
        <v>621</v>
      </c>
      <c r="B127" s="9" t="s">
        <v>40</v>
      </c>
      <c r="C127" s="8" t="s">
        <v>71</v>
      </c>
      <c r="D127" s="8" t="s">
        <v>622</v>
      </c>
      <c r="E127" s="8" t="s">
        <v>623</v>
      </c>
      <c r="F127" s="8" t="s">
        <v>624</v>
      </c>
      <c r="G127" s="8"/>
      <c r="H127" s="8">
        <v>189</v>
      </c>
      <c r="I127" s="8">
        <v>55</v>
      </c>
      <c r="J127" s="8">
        <v>9</v>
      </c>
      <c r="K127" s="8">
        <v>64</v>
      </c>
      <c r="L127" s="10">
        <f t="shared" si="7"/>
        <v>0.33862433862433861</v>
      </c>
      <c r="M127" s="8">
        <v>2</v>
      </c>
      <c r="N127" s="8">
        <v>3</v>
      </c>
      <c r="O127" s="8">
        <v>4</v>
      </c>
      <c r="P127" s="8">
        <v>0</v>
      </c>
      <c r="Q127" s="8">
        <v>178</v>
      </c>
      <c r="R127" s="11">
        <f t="shared" si="1"/>
        <v>0.94179894179894175</v>
      </c>
      <c r="S127" s="10">
        <f t="shared" si="2"/>
        <v>5.8201058201058253E-2</v>
      </c>
      <c r="T127" s="8">
        <v>0</v>
      </c>
      <c r="U127" s="8">
        <v>2</v>
      </c>
      <c r="V127" s="13" t="s">
        <v>625</v>
      </c>
      <c r="W127" s="14">
        <v>0.47</v>
      </c>
      <c r="X127" s="14">
        <v>0.13</v>
      </c>
      <c r="Y127" s="12">
        <f t="shared" si="6"/>
        <v>-0.13137566137566137</v>
      </c>
      <c r="Z127" s="12">
        <f t="shared" si="4"/>
        <v>-7.1798941798941751E-2</v>
      </c>
    </row>
    <row r="128" spans="1:26">
      <c r="A128" s="15" t="s">
        <v>626</v>
      </c>
      <c r="B128" s="16" t="s">
        <v>40</v>
      </c>
      <c r="C128" s="15" t="s">
        <v>71</v>
      </c>
      <c r="D128" s="15" t="s">
        <v>627</v>
      </c>
      <c r="E128" s="15" t="s">
        <v>628</v>
      </c>
      <c r="F128" s="15" t="s">
        <v>629</v>
      </c>
      <c r="G128" s="15"/>
      <c r="H128" s="15">
        <v>62</v>
      </c>
      <c r="I128" s="15">
        <v>20</v>
      </c>
      <c r="J128" s="15">
        <v>1</v>
      </c>
      <c r="K128" s="15">
        <v>21</v>
      </c>
      <c r="L128" s="10">
        <f t="shared" si="7"/>
        <v>0.33870967741935482</v>
      </c>
      <c r="M128" s="15">
        <v>0</v>
      </c>
      <c r="N128" s="15">
        <v>1</v>
      </c>
      <c r="O128" s="15">
        <v>3</v>
      </c>
      <c r="P128" s="15">
        <v>1</v>
      </c>
      <c r="Q128" s="15">
        <v>56</v>
      </c>
      <c r="R128" s="11">
        <f t="shared" si="1"/>
        <v>0.90322580645161288</v>
      </c>
      <c r="S128" s="10">
        <f t="shared" si="2"/>
        <v>9.6774193548387122E-2</v>
      </c>
      <c r="T128" s="15">
        <v>0</v>
      </c>
      <c r="U128" s="15">
        <v>1</v>
      </c>
      <c r="V128" s="17" t="s">
        <v>630</v>
      </c>
      <c r="W128" s="18">
        <v>0.57999999999999996</v>
      </c>
      <c r="X128" s="18">
        <v>0.15</v>
      </c>
      <c r="Y128" s="12">
        <f t="shared" si="6"/>
        <v>-0.24129032258064514</v>
      </c>
      <c r="Z128" s="12">
        <f t="shared" si="4"/>
        <v>-5.3225806451612873E-2</v>
      </c>
    </row>
    <row r="129" spans="1:26">
      <c r="A129" s="15" t="s">
        <v>631</v>
      </c>
      <c r="B129" s="16" t="s">
        <v>40</v>
      </c>
      <c r="C129" s="15" t="s">
        <v>71</v>
      </c>
      <c r="D129" s="15" t="s">
        <v>632</v>
      </c>
      <c r="E129" s="15" t="s">
        <v>633</v>
      </c>
      <c r="F129" s="15" t="s">
        <v>457</v>
      </c>
      <c r="G129" s="16" t="s">
        <v>56</v>
      </c>
      <c r="H129" s="15">
        <v>152</v>
      </c>
      <c r="I129" s="15">
        <v>39</v>
      </c>
      <c r="J129" s="15">
        <v>13</v>
      </c>
      <c r="K129" s="15">
        <v>52</v>
      </c>
      <c r="L129" s="10">
        <f t="shared" si="7"/>
        <v>0.34210526315789475</v>
      </c>
      <c r="M129" s="15">
        <v>0</v>
      </c>
      <c r="N129" s="15">
        <v>8</v>
      </c>
      <c r="O129" s="15">
        <v>29</v>
      </c>
      <c r="P129" s="15">
        <v>29</v>
      </c>
      <c r="Q129" s="15">
        <v>83</v>
      </c>
      <c r="R129" s="33">
        <f t="shared" si="1"/>
        <v>0.54605263157894735</v>
      </c>
      <c r="S129" s="10">
        <f t="shared" si="2"/>
        <v>0.45394736842105265</v>
      </c>
      <c r="T129" s="15">
        <v>3</v>
      </c>
      <c r="U129" s="15">
        <v>0</v>
      </c>
      <c r="V129" s="19"/>
      <c r="W129" s="19">
        <v>0.82250551918635073</v>
      </c>
      <c r="X129" s="19">
        <v>0.86075060934369541</v>
      </c>
      <c r="Y129" s="12">
        <f t="shared" si="6"/>
        <v>-0.48040025602845599</v>
      </c>
      <c r="Z129" s="12">
        <f t="shared" si="4"/>
        <v>-0.40680324092264275</v>
      </c>
    </row>
    <row r="130" spans="1:26">
      <c r="A130" s="15" t="s">
        <v>634</v>
      </c>
      <c r="B130" s="16" t="s">
        <v>40</v>
      </c>
      <c r="C130" s="15" t="s">
        <v>28</v>
      </c>
      <c r="D130" s="15" t="s">
        <v>635</v>
      </c>
      <c r="E130" s="15" t="s">
        <v>636</v>
      </c>
      <c r="F130" s="15" t="s">
        <v>637</v>
      </c>
      <c r="G130" s="15"/>
      <c r="H130" s="15">
        <v>259</v>
      </c>
      <c r="I130" s="15">
        <v>77</v>
      </c>
      <c r="J130" s="15">
        <v>12</v>
      </c>
      <c r="K130" s="15">
        <v>89</v>
      </c>
      <c r="L130" s="10">
        <f t="shared" si="7"/>
        <v>0.34362934362934361</v>
      </c>
      <c r="M130" s="15">
        <v>0</v>
      </c>
      <c r="N130" s="15">
        <v>12</v>
      </c>
      <c r="O130" s="15">
        <v>6</v>
      </c>
      <c r="P130" s="15">
        <v>76</v>
      </c>
      <c r="Q130" s="15">
        <v>144</v>
      </c>
      <c r="R130" s="11">
        <f t="shared" si="1"/>
        <v>0.55598455598455598</v>
      </c>
      <c r="S130" s="10">
        <f t="shared" si="2"/>
        <v>0.44401544401544402</v>
      </c>
      <c r="T130" s="15">
        <v>0</v>
      </c>
      <c r="U130" s="15">
        <v>21</v>
      </c>
      <c r="V130" s="17" t="s">
        <v>638</v>
      </c>
      <c r="W130" s="18">
        <v>0.25</v>
      </c>
      <c r="X130" s="18">
        <v>0.2</v>
      </c>
      <c r="Y130" s="12">
        <f t="shared" si="6"/>
        <v>9.3629343629343609E-2</v>
      </c>
      <c r="Z130" s="12">
        <f t="shared" si="4"/>
        <v>0.24401544401544401</v>
      </c>
    </row>
    <row r="131" spans="1:26">
      <c r="A131" s="8" t="s">
        <v>639</v>
      </c>
      <c r="B131" s="9" t="s">
        <v>40</v>
      </c>
      <c r="C131" s="8" t="s">
        <v>110</v>
      </c>
      <c r="D131" s="8" t="s">
        <v>640</v>
      </c>
      <c r="E131" s="8" t="s">
        <v>641</v>
      </c>
      <c r="F131" s="8" t="s">
        <v>642</v>
      </c>
      <c r="G131" s="16" t="s">
        <v>323</v>
      </c>
      <c r="H131" s="8">
        <v>420</v>
      </c>
      <c r="I131" s="8">
        <v>120</v>
      </c>
      <c r="J131" s="8">
        <v>26</v>
      </c>
      <c r="K131" s="8">
        <v>146</v>
      </c>
      <c r="L131" s="10">
        <f t="shared" si="7"/>
        <v>0.34761904761904761</v>
      </c>
      <c r="M131" s="8">
        <v>2</v>
      </c>
      <c r="N131" s="8">
        <v>10</v>
      </c>
      <c r="O131" s="8">
        <v>258</v>
      </c>
      <c r="P131" s="8">
        <v>87</v>
      </c>
      <c r="Q131" s="8">
        <v>57</v>
      </c>
      <c r="R131" s="11">
        <f t="shared" si="1"/>
        <v>0.1357142857142857</v>
      </c>
      <c r="S131" s="10">
        <f t="shared" si="2"/>
        <v>0.86428571428571432</v>
      </c>
      <c r="T131" s="8">
        <v>1</v>
      </c>
      <c r="U131" s="8">
        <v>5</v>
      </c>
      <c r="V131" s="12"/>
      <c r="W131" s="12">
        <v>0.73064568031569854</v>
      </c>
      <c r="X131" s="12">
        <v>0.91963292704269717</v>
      </c>
      <c r="Y131" s="12">
        <f t="shared" si="6"/>
        <v>-0.38302663269665094</v>
      </c>
      <c r="Z131" s="12">
        <f t="shared" si="4"/>
        <v>-5.5347212756982844E-2</v>
      </c>
    </row>
    <row r="132" spans="1:26">
      <c r="A132" s="15" t="s">
        <v>643</v>
      </c>
      <c r="B132" s="16" t="s">
        <v>40</v>
      </c>
      <c r="C132" s="15" t="s">
        <v>28</v>
      </c>
      <c r="D132" s="15" t="s">
        <v>644</v>
      </c>
      <c r="E132" s="15" t="s">
        <v>645</v>
      </c>
      <c r="F132" s="15" t="s">
        <v>646</v>
      </c>
      <c r="G132" s="15"/>
      <c r="H132" s="15">
        <v>221</v>
      </c>
      <c r="I132" s="15">
        <v>79</v>
      </c>
      <c r="J132" s="15">
        <v>0</v>
      </c>
      <c r="K132" s="15">
        <v>79</v>
      </c>
      <c r="L132" s="10">
        <f t="shared" si="7"/>
        <v>0.3574660633484163</v>
      </c>
      <c r="M132" s="15">
        <v>0</v>
      </c>
      <c r="N132" s="15">
        <v>3</v>
      </c>
      <c r="O132" s="15">
        <v>12</v>
      </c>
      <c r="P132" s="15">
        <v>6</v>
      </c>
      <c r="Q132" s="15">
        <v>192</v>
      </c>
      <c r="R132" s="11">
        <f t="shared" si="1"/>
        <v>0.86877828054298645</v>
      </c>
      <c r="S132" s="10">
        <f t="shared" si="2"/>
        <v>0.13122171945701355</v>
      </c>
      <c r="T132" s="15">
        <v>0</v>
      </c>
      <c r="U132" s="15">
        <v>8</v>
      </c>
      <c r="V132" s="17" t="s">
        <v>647</v>
      </c>
      <c r="W132" s="18">
        <v>0.23</v>
      </c>
      <c r="X132" s="18">
        <v>7.0000000000000007E-2</v>
      </c>
      <c r="Y132" s="12">
        <f t="shared" si="6"/>
        <v>0.12746606334841629</v>
      </c>
      <c r="Z132" s="12">
        <f t="shared" si="4"/>
        <v>6.1221719457013546E-2</v>
      </c>
    </row>
    <row r="133" spans="1:26">
      <c r="A133" s="8" t="s">
        <v>648</v>
      </c>
      <c r="B133" s="9" t="s">
        <v>40</v>
      </c>
      <c r="C133" s="8" t="s">
        <v>110</v>
      </c>
      <c r="D133" s="8" t="s">
        <v>649</v>
      </c>
      <c r="E133" s="8" t="s">
        <v>650</v>
      </c>
      <c r="F133" s="8" t="s">
        <v>651</v>
      </c>
      <c r="G133" s="8"/>
      <c r="H133" s="8">
        <v>589</v>
      </c>
      <c r="I133" s="8">
        <v>171</v>
      </c>
      <c r="J133" s="8">
        <v>41</v>
      </c>
      <c r="K133" s="8">
        <v>212</v>
      </c>
      <c r="L133" s="10">
        <f t="shared" si="7"/>
        <v>0.35993208828522921</v>
      </c>
      <c r="M133" s="8">
        <v>2</v>
      </c>
      <c r="N133" s="8">
        <v>9</v>
      </c>
      <c r="O133" s="8">
        <v>78</v>
      </c>
      <c r="P133" s="8">
        <v>20</v>
      </c>
      <c r="Q133" s="8">
        <v>464</v>
      </c>
      <c r="R133" s="11">
        <f t="shared" si="1"/>
        <v>0.78777589134125636</v>
      </c>
      <c r="S133" s="10">
        <f t="shared" si="2"/>
        <v>0.21222410865874364</v>
      </c>
      <c r="T133" s="8">
        <v>0</v>
      </c>
      <c r="U133" s="8">
        <v>16</v>
      </c>
      <c r="V133" s="13" t="s">
        <v>652</v>
      </c>
      <c r="W133" s="14">
        <v>0.51</v>
      </c>
      <c r="X133" s="14">
        <v>0.33</v>
      </c>
      <c r="Y133" s="12">
        <f t="shared" si="6"/>
        <v>-0.1500679117147708</v>
      </c>
      <c r="Z133" s="12">
        <f t="shared" si="4"/>
        <v>-0.11777589134125638</v>
      </c>
    </row>
    <row r="134" spans="1:26">
      <c r="A134" s="8" t="s">
        <v>653</v>
      </c>
      <c r="B134" s="9" t="s">
        <v>40</v>
      </c>
      <c r="C134" s="8" t="s">
        <v>156</v>
      </c>
      <c r="D134" s="8" t="s">
        <v>654</v>
      </c>
      <c r="E134" s="8" t="s">
        <v>655</v>
      </c>
      <c r="F134" s="8" t="s">
        <v>656</v>
      </c>
      <c r="G134" s="9" t="s">
        <v>323</v>
      </c>
      <c r="H134" s="8">
        <v>321</v>
      </c>
      <c r="I134" s="8">
        <v>97</v>
      </c>
      <c r="J134" s="8">
        <v>20</v>
      </c>
      <c r="K134" s="8">
        <v>117</v>
      </c>
      <c r="L134" s="10">
        <f t="shared" si="7"/>
        <v>0.3644859813084112</v>
      </c>
      <c r="M134" s="8">
        <v>4</v>
      </c>
      <c r="N134" s="8">
        <v>9</v>
      </c>
      <c r="O134" s="8">
        <v>13</v>
      </c>
      <c r="P134" s="8">
        <v>133</v>
      </c>
      <c r="Q134" s="8">
        <v>147</v>
      </c>
      <c r="R134" s="11">
        <f t="shared" si="1"/>
        <v>0.45794392523364486</v>
      </c>
      <c r="S134" s="10">
        <f t="shared" si="2"/>
        <v>0.5420560747663552</v>
      </c>
      <c r="T134" s="8">
        <v>0</v>
      </c>
      <c r="U134" s="8">
        <v>15</v>
      </c>
      <c r="V134" s="13" t="s">
        <v>657</v>
      </c>
      <c r="W134" s="14">
        <v>0.84</v>
      </c>
      <c r="X134" s="14">
        <v>0.92</v>
      </c>
      <c r="Y134" s="12">
        <f t="shared" si="6"/>
        <v>-0.47551401869158877</v>
      </c>
      <c r="Z134" s="12">
        <f t="shared" si="4"/>
        <v>-0.37794392523364484</v>
      </c>
    </row>
    <row r="135" spans="1:26">
      <c r="A135" s="8" t="s">
        <v>658</v>
      </c>
      <c r="B135" s="9" t="s">
        <v>40</v>
      </c>
      <c r="C135" s="8" t="s">
        <v>202</v>
      </c>
      <c r="D135" s="8" t="s">
        <v>659</v>
      </c>
      <c r="E135" s="8" t="s">
        <v>660</v>
      </c>
      <c r="F135" s="8" t="s">
        <v>661</v>
      </c>
      <c r="G135" s="16" t="s">
        <v>323</v>
      </c>
      <c r="H135" s="8">
        <v>214</v>
      </c>
      <c r="I135" s="8">
        <v>61</v>
      </c>
      <c r="J135" s="8">
        <v>18</v>
      </c>
      <c r="K135" s="8">
        <v>79</v>
      </c>
      <c r="L135" s="10">
        <f t="shared" si="7"/>
        <v>0.36915887850467288</v>
      </c>
      <c r="M135" s="8">
        <v>1</v>
      </c>
      <c r="N135" s="8">
        <v>12</v>
      </c>
      <c r="O135" s="8">
        <v>42</v>
      </c>
      <c r="P135" s="8">
        <v>56</v>
      </c>
      <c r="Q135" s="8">
        <v>77</v>
      </c>
      <c r="R135" s="11">
        <f t="shared" si="1"/>
        <v>0.35981308411214952</v>
      </c>
      <c r="S135" s="10">
        <f t="shared" si="2"/>
        <v>0.64018691588785048</v>
      </c>
      <c r="T135" s="8">
        <v>2</v>
      </c>
      <c r="U135" s="8">
        <v>24</v>
      </c>
      <c r="V135" s="13" t="s">
        <v>662</v>
      </c>
      <c r="W135" s="34">
        <v>0.55000000000000004</v>
      </c>
      <c r="X135" s="14">
        <v>0.91</v>
      </c>
      <c r="Y135" s="12">
        <f t="shared" si="6"/>
        <v>-0.18084112149532716</v>
      </c>
      <c r="Z135" s="12">
        <f t="shared" si="4"/>
        <v>-0.26981308411214955</v>
      </c>
    </row>
    <row r="136" spans="1:26" hidden="1">
      <c r="A136" s="8" t="s">
        <v>663</v>
      </c>
      <c r="B136" s="9" t="s">
        <v>162</v>
      </c>
      <c r="C136" s="8" t="s">
        <v>230</v>
      </c>
      <c r="D136" s="8" t="s">
        <v>664</v>
      </c>
      <c r="E136" s="8" t="s">
        <v>665</v>
      </c>
      <c r="F136" s="8" t="s">
        <v>415</v>
      </c>
      <c r="G136" s="9" t="s">
        <v>56</v>
      </c>
      <c r="H136" s="8">
        <v>409</v>
      </c>
      <c r="I136" s="8">
        <v>98</v>
      </c>
      <c r="J136" s="8">
        <v>25</v>
      </c>
      <c r="K136" s="8">
        <v>123</v>
      </c>
      <c r="L136" s="10">
        <f t="shared" si="7"/>
        <v>0.30073349633251834</v>
      </c>
      <c r="M136" s="8">
        <v>1</v>
      </c>
      <c r="N136" s="8">
        <v>23</v>
      </c>
      <c r="O136" s="8">
        <v>31</v>
      </c>
      <c r="P136" s="8">
        <v>91</v>
      </c>
      <c r="Q136" s="8">
        <v>243</v>
      </c>
      <c r="R136" s="11">
        <f t="shared" si="1"/>
        <v>0.59413202933985332</v>
      </c>
      <c r="S136" s="10">
        <f t="shared" si="2"/>
        <v>0.40586797066014668</v>
      </c>
      <c r="T136" s="8">
        <v>0</v>
      </c>
      <c r="U136" s="8">
        <v>20</v>
      </c>
      <c r="V136" s="12"/>
      <c r="W136" s="12">
        <v>0.7220125458757386</v>
      </c>
      <c r="X136" s="12">
        <v>0.7642052109633255</v>
      </c>
      <c r="Y136" s="12">
        <f t="shared" si="6"/>
        <v>-0.42127904954322026</v>
      </c>
      <c r="Z136" s="12">
        <f t="shared" si="4"/>
        <v>-0.35833724030317882</v>
      </c>
    </row>
    <row r="137" spans="1:26" hidden="1">
      <c r="A137" s="15" t="s">
        <v>666</v>
      </c>
      <c r="B137" s="16" t="s">
        <v>27</v>
      </c>
      <c r="C137" s="15" t="s">
        <v>667</v>
      </c>
      <c r="D137" s="15" t="s">
        <v>668</v>
      </c>
      <c r="E137" s="15" t="s">
        <v>669</v>
      </c>
      <c r="F137" s="15" t="s">
        <v>670</v>
      </c>
      <c r="G137" s="16" t="s">
        <v>56</v>
      </c>
      <c r="H137" s="15">
        <v>334</v>
      </c>
      <c r="I137" s="15">
        <v>132</v>
      </c>
      <c r="J137" s="15">
        <v>20</v>
      </c>
      <c r="K137" s="15">
        <v>152</v>
      </c>
      <c r="L137" s="10">
        <f t="shared" si="7"/>
        <v>0.45508982035928142</v>
      </c>
      <c r="M137" s="15">
        <v>7</v>
      </c>
      <c r="N137" s="15">
        <v>31</v>
      </c>
      <c r="O137" s="15">
        <v>38</v>
      </c>
      <c r="P137" s="15">
        <v>40</v>
      </c>
      <c r="Q137" s="15">
        <v>197</v>
      </c>
      <c r="R137" s="11">
        <f t="shared" si="1"/>
        <v>0.58982035928143717</v>
      </c>
      <c r="S137" s="10">
        <f t="shared" si="2"/>
        <v>0.41017964071856283</v>
      </c>
      <c r="T137" s="15">
        <v>5</v>
      </c>
      <c r="U137" s="15">
        <v>16</v>
      </c>
      <c r="V137" s="19"/>
      <c r="W137" s="19">
        <v>0.63183340815692235</v>
      </c>
      <c r="X137" s="19">
        <v>0.53924785026073141</v>
      </c>
      <c r="Y137" s="12">
        <f t="shared" si="6"/>
        <v>-0.17674358779764093</v>
      </c>
      <c r="Z137" s="12">
        <f t="shared" si="4"/>
        <v>-0.12906820954216858</v>
      </c>
    </row>
    <row r="138" spans="1:26">
      <c r="A138" s="15" t="s">
        <v>671</v>
      </c>
      <c r="B138" s="16" t="s">
        <v>40</v>
      </c>
      <c r="C138" s="15" t="s">
        <v>71</v>
      </c>
      <c r="D138" s="15" t="s">
        <v>672</v>
      </c>
      <c r="E138" s="15" t="s">
        <v>673</v>
      </c>
      <c r="F138" s="15" t="s">
        <v>345</v>
      </c>
      <c r="G138" s="15"/>
      <c r="H138" s="15">
        <v>35</v>
      </c>
      <c r="I138" s="15">
        <v>11</v>
      </c>
      <c r="J138" s="15">
        <v>2</v>
      </c>
      <c r="K138" s="15">
        <v>13</v>
      </c>
      <c r="L138" s="10">
        <f t="shared" si="7"/>
        <v>0.37142857142857144</v>
      </c>
      <c r="M138" s="15">
        <v>0</v>
      </c>
      <c r="N138" s="15">
        <v>0</v>
      </c>
      <c r="O138" s="15">
        <v>0</v>
      </c>
      <c r="P138" s="15">
        <v>2</v>
      </c>
      <c r="Q138" s="15">
        <v>33</v>
      </c>
      <c r="R138" s="11">
        <f t="shared" si="1"/>
        <v>0.94285714285714284</v>
      </c>
      <c r="S138" s="10">
        <f t="shared" si="2"/>
        <v>5.7142857142857162E-2</v>
      </c>
      <c r="T138" s="15">
        <v>0</v>
      </c>
      <c r="U138" s="15">
        <v>0</v>
      </c>
      <c r="V138" s="19"/>
      <c r="W138" s="19">
        <v>0.32781826537981745</v>
      </c>
      <c r="X138" s="19">
        <v>0.24522355721883005</v>
      </c>
      <c r="Y138" s="12">
        <f t="shared" si="6"/>
        <v>4.3610306048753988E-2</v>
      </c>
      <c r="Z138" s="12">
        <f t="shared" si="4"/>
        <v>-0.18808070007597288</v>
      </c>
    </row>
    <row r="139" spans="1:26" hidden="1">
      <c r="A139" s="15" t="s">
        <v>674</v>
      </c>
      <c r="B139" s="16" t="s">
        <v>27</v>
      </c>
      <c r="C139" s="15" t="s">
        <v>218</v>
      </c>
      <c r="D139" s="15" t="s">
        <v>675</v>
      </c>
      <c r="E139" s="15" t="s">
        <v>676</v>
      </c>
      <c r="F139" s="15" t="s">
        <v>677</v>
      </c>
      <c r="G139" s="16" t="s">
        <v>56</v>
      </c>
      <c r="H139" s="15">
        <v>357</v>
      </c>
      <c r="I139" s="15">
        <v>83</v>
      </c>
      <c r="J139" s="15">
        <v>17</v>
      </c>
      <c r="K139" s="15">
        <v>100</v>
      </c>
      <c r="L139" s="10">
        <f t="shared" si="7"/>
        <v>0.28011204481792717</v>
      </c>
      <c r="M139" s="15">
        <v>5</v>
      </c>
      <c r="N139" s="15">
        <v>12</v>
      </c>
      <c r="O139" s="15">
        <v>101</v>
      </c>
      <c r="P139" s="15">
        <v>7</v>
      </c>
      <c r="Q139" s="15">
        <v>207</v>
      </c>
      <c r="R139" s="11">
        <f t="shared" si="1"/>
        <v>0.57983193277310929</v>
      </c>
      <c r="S139" s="10">
        <f t="shared" si="2"/>
        <v>0.42016806722689071</v>
      </c>
      <c r="T139" s="15">
        <v>0</v>
      </c>
      <c r="U139" s="15">
        <v>25</v>
      </c>
      <c r="V139" s="19"/>
      <c r="W139" s="19">
        <v>0.7140218525492642</v>
      </c>
      <c r="X139" s="19">
        <v>0.79433177015244016</v>
      </c>
      <c r="Y139" s="12">
        <f t="shared" si="6"/>
        <v>-0.43390980773133703</v>
      </c>
      <c r="Z139" s="12">
        <f t="shared" si="4"/>
        <v>-0.37416370292554946</v>
      </c>
    </row>
    <row r="140" spans="1:26" hidden="1">
      <c r="A140" s="8" t="s">
        <v>678</v>
      </c>
      <c r="B140" s="9" t="s">
        <v>27</v>
      </c>
      <c r="C140" s="8" t="s">
        <v>71</v>
      </c>
      <c r="D140" s="8" t="s">
        <v>679</v>
      </c>
      <c r="E140" s="8" t="s">
        <v>680</v>
      </c>
      <c r="F140" s="8" t="s">
        <v>457</v>
      </c>
      <c r="G140" s="9" t="s">
        <v>56</v>
      </c>
      <c r="H140" s="8">
        <v>382</v>
      </c>
      <c r="I140" s="8">
        <v>88</v>
      </c>
      <c r="J140" s="8">
        <v>11</v>
      </c>
      <c r="K140" s="8">
        <v>99</v>
      </c>
      <c r="L140" s="10">
        <f t="shared" si="7"/>
        <v>0.25916230366492149</v>
      </c>
      <c r="M140" s="8">
        <v>3</v>
      </c>
      <c r="N140" s="8">
        <v>31</v>
      </c>
      <c r="O140" s="8">
        <v>20</v>
      </c>
      <c r="P140" s="8">
        <v>97</v>
      </c>
      <c r="Q140" s="8">
        <v>221</v>
      </c>
      <c r="R140" s="33">
        <f t="shared" si="1"/>
        <v>0.57853403141361259</v>
      </c>
      <c r="S140" s="10">
        <f t="shared" si="2"/>
        <v>0.42146596858638741</v>
      </c>
      <c r="T140" s="8">
        <v>2</v>
      </c>
      <c r="U140" s="8">
        <v>8</v>
      </c>
      <c r="V140" s="12"/>
      <c r="W140" s="12">
        <v>0.82250551918635073</v>
      </c>
      <c r="X140" s="12">
        <v>0.86075060934369541</v>
      </c>
      <c r="Y140" s="12">
        <f t="shared" si="6"/>
        <v>-0.5633432155214293</v>
      </c>
      <c r="Z140" s="12">
        <f t="shared" si="4"/>
        <v>-0.439284640757308</v>
      </c>
    </row>
    <row r="141" spans="1:26" hidden="1">
      <c r="A141" s="8" t="s">
        <v>681</v>
      </c>
      <c r="B141" s="9" t="s">
        <v>27</v>
      </c>
      <c r="C141" s="8" t="s">
        <v>667</v>
      </c>
      <c r="D141" s="8" t="s">
        <v>682</v>
      </c>
      <c r="E141" s="8" t="s">
        <v>683</v>
      </c>
      <c r="F141" s="8" t="s">
        <v>670</v>
      </c>
      <c r="G141" s="9" t="s">
        <v>56</v>
      </c>
      <c r="H141" s="8">
        <v>437</v>
      </c>
      <c r="I141" s="8">
        <v>201</v>
      </c>
      <c r="J141" s="8">
        <v>24</v>
      </c>
      <c r="K141" s="8">
        <v>225</v>
      </c>
      <c r="L141" s="10">
        <f t="shared" si="7"/>
        <v>0.51487414187643021</v>
      </c>
      <c r="M141" s="8">
        <v>7</v>
      </c>
      <c r="N141" s="8">
        <v>24</v>
      </c>
      <c r="O141" s="8">
        <v>41</v>
      </c>
      <c r="P141" s="8">
        <v>93</v>
      </c>
      <c r="Q141" s="8">
        <v>249</v>
      </c>
      <c r="R141" s="11">
        <f t="shared" si="1"/>
        <v>0.56979405034324948</v>
      </c>
      <c r="S141" s="10">
        <f t="shared" si="2"/>
        <v>0.43020594965675052</v>
      </c>
      <c r="T141" s="8">
        <v>6</v>
      </c>
      <c r="U141" s="8">
        <v>17</v>
      </c>
      <c r="V141" s="12"/>
      <c r="W141" s="12">
        <v>0.63183340815692235</v>
      </c>
      <c r="X141" s="12">
        <v>0.53924785026073141</v>
      </c>
      <c r="Y141" s="12">
        <f t="shared" si="6"/>
        <v>-0.11695926628049214</v>
      </c>
      <c r="Z141" s="12">
        <f t="shared" si="4"/>
        <v>-0.10904190060398089</v>
      </c>
    </row>
    <row r="142" spans="1:26">
      <c r="A142" s="15" t="s">
        <v>684</v>
      </c>
      <c r="B142" s="16" t="s">
        <v>40</v>
      </c>
      <c r="C142" s="15" t="s">
        <v>28</v>
      </c>
      <c r="D142" s="15" t="s">
        <v>685</v>
      </c>
      <c r="E142" s="15" t="s">
        <v>686</v>
      </c>
      <c r="F142" s="15" t="s">
        <v>687</v>
      </c>
      <c r="G142" s="15"/>
      <c r="H142" s="15">
        <v>325</v>
      </c>
      <c r="I142" s="15">
        <v>90</v>
      </c>
      <c r="J142" s="15">
        <v>32</v>
      </c>
      <c r="K142" s="15">
        <v>122</v>
      </c>
      <c r="L142" s="10">
        <f t="shared" si="7"/>
        <v>0.37538461538461537</v>
      </c>
      <c r="M142" s="15">
        <v>0</v>
      </c>
      <c r="N142" s="15">
        <v>9</v>
      </c>
      <c r="O142" s="15">
        <v>11</v>
      </c>
      <c r="P142" s="15">
        <v>51</v>
      </c>
      <c r="Q142" s="15">
        <v>228</v>
      </c>
      <c r="R142" s="11">
        <f t="shared" si="1"/>
        <v>0.70153846153846156</v>
      </c>
      <c r="S142" s="10">
        <f t="shared" si="2"/>
        <v>0.29846153846153844</v>
      </c>
      <c r="T142" s="15">
        <v>2</v>
      </c>
      <c r="U142" s="15">
        <v>24</v>
      </c>
      <c r="V142" s="17" t="s">
        <v>688</v>
      </c>
      <c r="W142" s="18">
        <v>0.49</v>
      </c>
      <c r="X142" s="18">
        <v>0.19</v>
      </c>
      <c r="Y142" s="12">
        <f t="shared" si="6"/>
        <v>-0.11461538461538462</v>
      </c>
      <c r="Z142" s="12">
        <f t="shared" si="4"/>
        <v>0.10846153846153844</v>
      </c>
    </row>
    <row r="143" spans="1:26">
      <c r="A143" s="15" t="s">
        <v>689</v>
      </c>
      <c r="B143" s="16" t="s">
        <v>40</v>
      </c>
      <c r="C143" s="15" t="s">
        <v>690</v>
      </c>
      <c r="D143" s="15" t="s">
        <v>691</v>
      </c>
      <c r="E143" s="15" t="s">
        <v>692</v>
      </c>
      <c r="F143" s="15" t="s">
        <v>693</v>
      </c>
      <c r="G143" s="15"/>
      <c r="H143" s="15">
        <v>263</v>
      </c>
      <c r="I143" s="15">
        <v>80</v>
      </c>
      <c r="J143" s="15">
        <v>25</v>
      </c>
      <c r="K143" s="15">
        <v>105</v>
      </c>
      <c r="L143" s="10">
        <f t="shared" si="7"/>
        <v>0.39923954372623577</v>
      </c>
      <c r="M143" s="15">
        <v>1</v>
      </c>
      <c r="N143" s="15">
        <v>0</v>
      </c>
      <c r="O143" s="15">
        <v>13</v>
      </c>
      <c r="P143" s="15">
        <v>105</v>
      </c>
      <c r="Q143" s="15">
        <v>126</v>
      </c>
      <c r="R143" s="11">
        <f t="shared" si="1"/>
        <v>0.47908745247148288</v>
      </c>
      <c r="S143" s="10">
        <f t="shared" si="2"/>
        <v>0.52091254752851712</v>
      </c>
      <c r="T143" s="15">
        <v>0</v>
      </c>
      <c r="U143" s="15">
        <v>18</v>
      </c>
      <c r="V143" s="19"/>
      <c r="W143" s="19">
        <v>0.64635345534007105</v>
      </c>
      <c r="X143" s="19">
        <v>0.71286533733952473</v>
      </c>
      <c r="Y143" s="12">
        <f t="shared" si="6"/>
        <v>-0.24711391161383528</v>
      </c>
      <c r="Z143" s="12">
        <f t="shared" si="4"/>
        <v>-0.19195278981100761</v>
      </c>
    </row>
    <row r="144" spans="1:26">
      <c r="A144" s="15" t="s">
        <v>694</v>
      </c>
      <c r="B144" s="16" t="s">
        <v>40</v>
      </c>
      <c r="C144" s="15" t="s">
        <v>66</v>
      </c>
      <c r="D144" s="15" t="s">
        <v>695</v>
      </c>
      <c r="E144" s="15" t="s">
        <v>696</v>
      </c>
      <c r="F144" s="15" t="s">
        <v>697</v>
      </c>
      <c r="G144" s="15"/>
      <c r="H144" s="15">
        <v>204</v>
      </c>
      <c r="I144" s="15">
        <v>46</v>
      </c>
      <c r="J144" s="15">
        <v>37</v>
      </c>
      <c r="K144" s="15">
        <v>83</v>
      </c>
      <c r="L144" s="10">
        <f t="shared" si="7"/>
        <v>0.40686274509803921</v>
      </c>
      <c r="M144" s="15">
        <v>4</v>
      </c>
      <c r="N144" s="15">
        <v>2</v>
      </c>
      <c r="O144" s="15">
        <v>72</v>
      </c>
      <c r="P144" s="15">
        <v>6</v>
      </c>
      <c r="Q144" s="15">
        <v>116</v>
      </c>
      <c r="R144" s="11">
        <f t="shared" si="1"/>
        <v>0.56862745098039214</v>
      </c>
      <c r="S144" s="10">
        <f t="shared" si="2"/>
        <v>0.43137254901960786</v>
      </c>
      <c r="T144" s="15">
        <v>1</v>
      </c>
      <c r="U144" s="15">
        <v>3</v>
      </c>
      <c r="V144" s="17" t="s">
        <v>698</v>
      </c>
      <c r="W144" s="18">
        <v>0.56999999999999995</v>
      </c>
      <c r="X144" s="18">
        <v>0.55000000000000004</v>
      </c>
      <c r="Y144" s="12">
        <f t="shared" si="6"/>
        <v>-0.16313725490196074</v>
      </c>
      <c r="Z144" s="12">
        <f t="shared" si="4"/>
        <v>-0.11862745098039218</v>
      </c>
    </row>
    <row r="145" spans="1:26" hidden="1">
      <c r="A145" s="15" t="s">
        <v>699</v>
      </c>
      <c r="B145" s="16" t="s">
        <v>27</v>
      </c>
      <c r="C145" s="15" t="s">
        <v>529</v>
      </c>
      <c r="D145" s="15" t="s">
        <v>700</v>
      </c>
      <c r="E145" s="15" t="s">
        <v>701</v>
      </c>
      <c r="F145" s="15" t="s">
        <v>702</v>
      </c>
      <c r="G145" s="16" t="s">
        <v>56</v>
      </c>
      <c r="H145" s="15">
        <v>424</v>
      </c>
      <c r="I145" s="15">
        <v>124</v>
      </c>
      <c r="J145" s="15">
        <v>30</v>
      </c>
      <c r="K145" s="15">
        <v>154</v>
      </c>
      <c r="L145" s="10">
        <f t="shared" si="7"/>
        <v>0.3632075471698113</v>
      </c>
      <c r="M145" s="15">
        <v>0</v>
      </c>
      <c r="N145" s="15">
        <v>23</v>
      </c>
      <c r="O145" s="15">
        <v>28</v>
      </c>
      <c r="P145" s="15">
        <v>133</v>
      </c>
      <c r="Q145" s="15">
        <v>236</v>
      </c>
      <c r="R145" s="11">
        <f t="shared" si="1"/>
        <v>0.55660377358490565</v>
      </c>
      <c r="S145" s="10">
        <f t="shared" si="2"/>
        <v>0.44339622641509435</v>
      </c>
      <c r="T145" s="15">
        <v>1</v>
      </c>
      <c r="U145" s="15">
        <v>3</v>
      </c>
      <c r="V145" s="19"/>
      <c r="W145" s="19">
        <v>0.71428747504128975</v>
      </c>
      <c r="X145" s="19">
        <v>0.67086548179554817</v>
      </c>
      <c r="Y145" s="12">
        <f t="shared" si="6"/>
        <v>-0.35107992787147846</v>
      </c>
      <c r="Z145" s="12">
        <f t="shared" si="4"/>
        <v>-0.22746925538045382</v>
      </c>
    </row>
    <row r="146" spans="1:26">
      <c r="A146" s="8" t="s">
        <v>703</v>
      </c>
      <c r="B146" s="9" t="s">
        <v>40</v>
      </c>
      <c r="C146" s="8" t="s">
        <v>71</v>
      </c>
      <c r="D146" s="8" t="s">
        <v>704</v>
      </c>
      <c r="E146" s="8" t="s">
        <v>705</v>
      </c>
      <c r="F146" s="8" t="s">
        <v>706</v>
      </c>
      <c r="G146" s="8"/>
      <c r="H146" s="8">
        <v>162</v>
      </c>
      <c r="I146" s="8">
        <v>63</v>
      </c>
      <c r="J146" s="8">
        <v>3</v>
      </c>
      <c r="K146" s="8">
        <v>66</v>
      </c>
      <c r="L146" s="10">
        <f t="shared" si="7"/>
        <v>0.40740740740740738</v>
      </c>
      <c r="M146" s="8">
        <v>1</v>
      </c>
      <c r="N146" s="8">
        <v>12</v>
      </c>
      <c r="O146" s="8">
        <v>6</v>
      </c>
      <c r="P146" s="8">
        <v>3</v>
      </c>
      <c r="Q146" s="8">
        <v>132</v>
      </c>
      <c r="R146" s="11">
        <f t="shared" si="1"/>
        <v>0.81481481481481477</v>
      </c>
      <c r="S146" s="10">
        <f t="shared" si="2"/>
        <v>0.18518518518518523</v>
      </c>
      <c r="T146" s="8">
        <v>0</v>
      </c>
      <c r="U146" s="8">
        <v>8</v>
      </c>
      <c r="V146" s="13" t="s">
        <v>707</v>
      </c>
      <c r="W146" s="14">
        <v>0.49</v>
      </c>
      <c r="X146" s="14">
        <v>0.23</v>
      </c>
      <c r="Y146" s="12">
        <f t="shared" si="6"/>
        <v>-8.2592592592592606E-2</v>
      </c>
      <c r="Z146" s="12">
        <f t="shared" si="4"/>
        <v>-4.481481481481478E-2</v>
      </c>
    </row>
    <row r="147" spans="1:26">
      <c r="A147" s="8" t="s">
        <v>708</v>
      </c>
      <c r="B147" s="9" t="s">
        <v>40</v>
      </c>
      <c r="C147" s="8" t="s">
        <v>71</v>
      </c>
      <c r="D147" s="8" t="s">
        <v>709</v>
      </c>
      <c r="E147" s="8" t="s">
        <v>710</v>
      </c>
      <c r="F147" s="8" t="s">
        <v>711</v>
      </c>
      <c r="G147" s="8"/>
      <c r="H147" s="8">
        <v>74</v>
      </c>
      <c r="I147" s="8">
        <v>29</v>
      </c>
      <c r="J147" s="8">
        <v>2</v>
      </c>
      <c r="K147" s="8">
        <v>31</v>
      </c>
      <c r="L147" s="10">
        <f t="shared" si="7"/>
        <v>0.41891891891891891</v>
      </c>
      <c r="M147" s="8">
        <v>0</v>
      </c>
      <c r="N147" s="8">
        <v>3</v>
      </c>
      <c r="O147" s="8">
        <v>1</v>
      </c>
      <c r="P147" s="8">
        <v>1</v>
      </c>
      <c r="Q147" s="8">
        <v>68</v>
      </c>
      <c r="R147" s="11">
        <f t="shared" si="1"/>
        <v>0.91891891891891897</v>
      </c>
      <c r="S147" s="10">
        <f t="shared" si="2"/>
        <v>8.108108108108103E-2</v>
      </c>
      <c r="T147" s="8">
        <v>0</v>
      </c>
      <c r="U147" s="8">
        <v>1</v>
      </c>
      <c r="V147" s="13" t="s">
        <v>712</v>
      </c>
      <c r="W147" s="14">
        <v>0.46</v>
      </c>
      <c r="X147" s="14">
        <v>0.3</v>
      </c>
      <c r="Y147" s="12">
        <f t="shared" si="6"/>
        <v>-4.1081081081081106E-2</v>
      </c>
      <c r="Z147" s="12">
        <f t="shared" si="4"/>
        <v>-0.21891891891891896</v>
      </c>
    </row>
    <row r="148" spans="1:26" hidden="1">
      <c r="A148" s="8" t="s">
        <v>713</v>
      </c>
      <c r="B148" s="9" t="s">
        <v>162</v>
      </c>
      <c r="C148" s="8" t="s">
        <v>110</v>
      </c>
      <c r="D148" s="8" t="s">
        <v>714</v>
      </c>
      <c r="E148" s="8" t="s">
        <v>715</v>
      </c>
      <c r="F148" s="8" t="s">
        <v>716</v>
      </c>
      <c r="G148" s="9" t="s">
        <v>56</v>
      </c>
      <c r="H148" s="8">
        <v>545</v>
      </c>
      <c r="I148" s="8">
        <v>43</v>
      </c>
      <c r="J148" s="8">
        <v>14</v>
      </c>
      <c r="K148" s="8">
        <v>57</v>
      </c>
      <c r="L148" s="10">
        <f t="shared" si="7"/>
        <v>0.10458715596330276</v>
      </c>
      <c r="M148" s="8">
        <v>2</v>
      </c>
      <c r="N148" s="8">
        <v>64</v>
      </c>
      <c r="O148" s="8">
        <v>47</v>
      </c>
      <c r="P148" s="8">
        <v>95</v>
      </c>
      <c r="Q148" s="8">
        <v>297</v>
      </c>
      <c r="R148" s="11">
        <f t="shared" si="1"/>
        <v>0.54495412844036695</v>
      </c>
      <c r="S148" s="10">
        <f t="shared" si="2"/>
        <v>0.45504587155963305</v>
      </c>
      <c r="T148" s="8">
        <v>4</v>
      </c>
      <c r="U148" s="8">
        <v>36</v>
      </c>
      <c r="V148" s="12"/>
      <c r="W148" s="12">
        <v>0.49139920118390273</v>
      </c>
      <c r="X148" s="12">
        <v>0.61461101475104618</v>
      </c>
      <c r="Y148" s="12">
        <f t="shared" si="6"/>
        <v>-0.38681204522059998</v>
      </c>
      <c r="Z148" s="12">
        <f t="shared" si="4"/>
        <v>-0.15956514319141313</v>
      </c>
    </row>
    <row r="149" spans="1:26">
      <c r="A149" s="15" t="s">
        <v>717</v>
      </c>
      <c r="B149" s="16" t="s">
        <v>40</v>
      </c>
      <c r="C149" s="15" t="s">
        <v>47</v>
      </c>
      <c r="D149" s="15" t="s">
        <v>718</v>
      </c>
      <c r="E149" s="15" t="s">
        <v>719</v>
      </c>
      <c r="F149" s="15" t="s">
        <v>720</v>
      </c>
      <c r="G149" s="15"/>
      <c r="H149" s="15">
        <v>14</v>
      </c>
      <c r="I149" s="15">
        <v>5</v>
      </c>
      <c r="J149" s="15">
        <v>1</v>
      </c>
      <c r="K149" s="15">
        <v>6</v>
      </c>
      <c r="L149" s="10">
        <f t="shared" si="7"/>
        <v>0.42857142857142855</v>
      </c>
      <c r="M149" s="15">
        <v>6</v>
      </c>
      <c r="N149" s="15">
        <v>0</v>
      </c>
      <c r="O149" s="15">
        <v>4</v>
      </c>
      <c r="P149" s="15">
        <v>0</v>
      </c>
      <c r="Q149" s="15">
        <v>3</v>
      </c>
      <c r="R149" s="11">
        <f t="shared" si="1"/>
        <v>0.21428571428571427</v>
      </c>
      <c r="S149" s="10">
        <f t="shared" si="2"/>
        <v>0.7857142857142857</v>
      </c>
      <c r="T149" s="15">
        <v>0</v>
      </c>
      <c r="U149" s="15">
        <v>1</v>
      </c>
      <c r="V149" s="17" t="s">
        <v>721</v>
      </c>
      <c r="W149" s="18">
        <v>0.73</v>
      </c>
      <c r="X149" s="18">
        <v>0.43</v>
      </c>
      <c r="Y149" s="12">
        <f t="shared" si="6"/>
        <v>-0.30142857142857143</v>
      </c>
      <c r="Z149" s="12">
        <f t="shared" si="4"/>
        <v>0.35571428571428571</v>
      </c>
    </row>
    <row r="150" spans="1:26" hidden="1">
      <c r="A150" s="8" t="s">
        <v>722</v>
      </c>
      <c r="B150" s="9" t="s">
        <v>162</v>
      </c>
      <c r="C150" s="8" t="s">
        <v>110</v>
      </c>
      <c r="D150" s="8" t="s">
        <v>723</v>
      </c>
      <c r="E150" s="8" t="s">
        <v>724</v>
      </c>
      <c r="F150" s="8" t="s">
        <v>725</v>
      </c>
      <c r="G150" s="9" t="s">
        <v>56</v>
      </c>
      <c r="H150" s="8">
        <v>739</v>
      </c>
      <c r="I150" s="8">
        <v>141</v>
      </c>
      <c r="J150" s="8">
        <v>43</v>
      </c>
      <c r="K150" s="8">
        <v>184</v>
      </c>
      <c r="L150" s="10">
        <f t="shared" si="7"/>
        <v>0.24898511502029769</v>
      </c>
      <c r="M150" s="8">
        <v>0</v>
      </c>
      <c r="N150" s="8">
        <v>15</v>
      </c>
      <c r="O150" s="8">
        <v>125</v>
      </c>
      <c r="P150" s="8">
        <v>167</v>
      </c>
      <c r="Q150" s="8">
        <v>398</v>
      </c>
      <c r="R150" s="11">
        <f t="shared" si="1"/>
        <v>0.53856562922868745</v>
      </c>
      <c r="S150" s="10">
        <f t="shared" si="2"/>
        <v>0.46143437077131255</v>
      </c>
      <c r="T150" s="8">
        <v>1</v>
      </c>
      <c r="U150" s="8">
        <v>33</v>
      </c>
      <c r="V150" s="13" t="s">
        <v>527</v>
      </c>
      <c r="W150" s="14">
        <v>0.56999999999999995</v>
      </c>
      <c r="X150" s="14">
        <v>0.74</v>
      </c>
      <c r="Y150" s="12">
        <f t="shared" si="6"/>
        <v>-0.32101488497970226</v>
      </c>
      <c r="Z150" s="12">
        <f t="shared" si="4"/>
        <v>-0.27856562922868744</v>
      </c>
    </row>
    <row r="151" spans="1:26">
      <c r="A151" s="15" t="s">
        <v>726</v>
      </c>
      <c r="B151" s="16" t="s">
        <v>40</v>
      </c>
      <c r="C151" s="15" t="s">
        <v>727</v>
      </c>
      <c r="D151" s="15" t="s">
        <v>728</v>
      </c>
      <c r="E151" s="15" t="s">
        <v>729</v>
      </c>
      <c r="F151" s="15" t="s">
        <v>730</v>
      </c>
      <c r="G151" s="15"/>
      <c r="H151" s="15">
        <v>62</v>
      </c>
      <c r="I151" s="15">
        <v>24</v>
      </c>
      <c r="J151" s="15">
        <v>3</v>
      </c>
      <c r="K151" s="15">
        <v>27</v>
      </c>
      <c r="L151" s="10">
        <f t="shared" si="7"/>
        <v>0.43548387096774194</v>
      </c>
      <c r="M151" s="15">
        <v>1</v>
      </c>
      <c r="N151" s="15">
        <v>0</v>
      </c>
      <c r="O151" s="15">
        <v>7</v>
      </c>
      <c r="P151" s="15">
        <v>0</v>
      </c>
      <c r="Q151" s="15">
        <v>52</v>
      </c>
      <c r="R151" s="11">
        <f t="shared" si="1"/>
        <v>0.83870967741935487</v>
      </c>
      <c r="S151" s="10">
        <f t="shared" si="2"/>
        <v>0.16129032258064513</v>
      </c>
      <c r="T151" s="15">
        <v>0</v>
      </c>
      <c r="U151" s="15">
        <v>2</v>
      </c>
      <c r="V151" s="17" t="s">
        <v>731</v>
      </c>
      <c r="W151" s="18">
        <v>0.3</v>
      </c>
      <c r="X151" s="18">
        <v>0.24</v>
      </c>
      <c r="Y151" s="12">
        <f t="shared" si="6"/>
        <v>0.13548387096774195</v>
      </c>
      <c r="Z151" s="12">
        <f t="shared" si="4"/>
        <v>-7.8709677419354862E-2</v>
      </c>
    </row>
    <row r="152" spans="1:26" hidden="1">
      <c r="A152" s="8" t="s">
        <v>732</v>
      </c>
      <c r="B152" s="9" t="s">
        <v>27</v>
      </c>
      <c r="C152" s="8" t="s">
        <v>89</v>
      </c>
      <c r="D152" s="8" t="s">
        <v>733</v>
      </c>
      <c r="E152" s="8" t="s">
        <v>734</v>
      </c>
      <c r="F152" s="8" t="s">
        <v>735</v>
      </c>
      <c r="G152" s="9" t="s">
        <v>56</v>
      </c>
      <c r="H152" s="8">
        <v>410</v>
      </c>
      <c r="I152" s="8">
        <v>134</v>
      </c>
      <c r="J152" s="8">
        <v>20</v>
      </c>
      <c r="K152" s="8">
        <v>154</v>
      </c>
      <c r="L152" s="10">
        <f t="shared" si="7"/>
        <v>0.37560975609756098</v>
      </c>
      <c r="M152" s="8">
        <v>36</v>
      </c>
      <c r="N152" s="8">
        <v>31</v>
      </c>
      <c r="O152" s="8">
        <v>28</v>
      </c>
      <c r="P152" s="8">
        <v>31</v>
      </c>
      <c r="Q152" s="8">
        <v>215</v>
      </c>
      <c r="R152" s="11">
        <f t="shared" si="1"/>
        <v>0.52439024390243905</v>
      </c>
      <c r="S152" s="10">
        <f t="shared" si="2"/>
        <v>0.47560975609756095</v>
      </c>
      <c r="T152" s="8">
        <v>19</v>
      </c>
      <c r="U152" s="8">
        <v>50</v>
      </c>
      <c r="V152" s="13" t="s">
        <v>736</v>
      </c>
      <c r="W152" s="34">
        <v>0.4</v>
      </c>
      <c r="X152" s="14">
        <v>0.54</v>
      </c>
      <c r="Y152" s="12">
        <f t="shared" si="6"/>
        <v>-2.4390243902439046E-2</v>
      </c>
      <c r="Z152" s="12">
        <f t="shared" si="4"/>
        <v>-6.4390243902439082E-2</v>
      </c>
    </row>
    <row r="153" spans="1:26">
      <c r="A153" s="15" t="s">
        <v>737</v>
      </c>
      <c r="B153" s="16" t="s">
        <v>40</v>
      </c>
      <c r="C153" s="15" t="s">
        <v>28</v>
      </c>
      <c r="D153" s="15" t="s">
        <v>738</v>
      </c>
      <c r="E153" s="15" t="s">
        <v>739</v>
      </c>
      <c r="F153" s="15" t="s">
        <v>740</v>
      </c>
      <c r="G153" s="15"/>
      <c r="H153" s="15">
        <v>619</v>
      </c>
      <c r="I153" s="15">
        <v>204</v>
      </c>
      <c r="J153" s="15">
        <v>67</v>
      </c>
      <c r="K153" s="15">
        <v>271</v>
      </c>
      <c r="L153" s="10">
        <f t="shared" si="7"/>
        <v>0.43780290791599352</v>
      </c>
      <c r="M153" s="15">
        <v>0</v>
      </c>
      <c r="N153" s="15">
        <v>40</v>
      </c>
      <c r="O153" s="15">
        <v>73</v>
      </c>
      <c r="P153" s="15">
        <v>161</v>
      </c>
      <c r="Q153" s="15">
        <v>313</v>
      </c>
      <c r="R153" s="11">
        <f t="shared" si="1"/>
        <v>0.50565428109854604</v>
      </c>
      <c r="S153" s="10">
        <f t="shared" si="2"/>
        <v>0.49434571890145396</v>
      </c>
      <c r="T153" s="15">
        <v>0</v>
      </c>
      <c r="U153" s="15">
        <v>32</v>
      </c>
      <c r="V153" s="17" t="s">
        <v>741</v>
      </c>
      <c r="W153" s="18">
        <v>0.46</v>
      </c>
      <c r="X153" s="18">
        <v>0.21</v>
      </c>
      <c r="Y153" s="12">
        <f t="shared" si="6"/>
        <v>-2.2197092084006498E-2</v>
      </c>
      <c r="Z153" s="12">
        <f t="shared" si="4"/>
        <v>0.28434571890145399</v>
      </c>
    </row>
    <row r="154" spans="1:26">
      <c r="A154" s="8" t="s">
        <v>742</v>
      </c>
      <c r="B154" s="9" t="s">
        <v>40</v>
      </c>
      <c r="C154" s="8" t="s">
        <v>202</v>
      </c>
      <c r="D154" s="8" t="s">
        <v>743</v>
      </c>
      <c r="E154" s="8" t="s">
        <v>744</v>
      </c>
      <c r="F154" s="8" t="s">
        <v>745</v>
      </c>
      <c r="G154" s="8"/>
      <c r="H154" s="8">
        <v>86</v>
      </c>
      <c r="I154" s="8">
        <v>32</v>
      </c>
      <c r="J154" s="8">
        <v>7</v>
      </c>
      <c r="K154" s="8">
        <v>39</v>
      </c>
      <c r="L154" s="10">
        <f t="shared" si="7"/>
        <v>0.45348837209302323</v>
      </c>
      <c r="M154" s="8">
        <v>2</v>
      </c>
      <c r="N154" s="8">
        <v>1</v>
      </c>
      <c r="O154" s="8">
        <v>11</v>
      </c>
      <c r="P154" s="8">
        <v>1</v>
      </c>
      <c r="Q154" s="8">
        <v>71</v>
      </c>
      <c r="R154" s="11">
        <f t="shared" si="1"/>
        <v>0.82558139534883723</v>
      </c>
      <c r="S154" s="10">
        <f t="shared" si="2"/>
        <v>0.17441860465116277</v>
      </c>
      <c r="T154" s="8">
        <v>0</v>
      </c>
      <c r="U154" s="8">
        <v>0</v>
      </c>
      <c r="V154" s="35" t="s">
        <v>746</v>
      </c>
      <c r="W154" s="36"/>
      <c r="X154" s="14">
        <v>0.18</v>
      </c>
      <c r="Y154" s="12"/>
      <c r="Z154" s="12">
        <f t="shared" si="4"/>
        <v>-5.5813953488372259E-3</v>
      </c>
    </row>
    <row r="155" spans="1:26" hidden="1">
      <c r="A155" s="8" t="s">
        <v>747</v>
      </c>
      <c r="B155" s="9" t="s">
        <v>162</v>
      </c>
      <c r="C155" s="8" t="s">
        <v>748</v>
      </c>
      <c r="D155" s="8" t="s">
        <v>749</v>
      </c>
      <c r="E155" s="8" t="s">
        <v>750</v>
      </c>
      <c r="F155" s="8" t="s">
        <v>751</v>
      </c>
      <c r="G155" s="9" t="s">
        <v>323</v>
      </c>
      <c r="H155" s="8">
        <v>321</v>
      </c>
      <c r="I155" s="8">
        <v>79</v>
      </c>
      <c r="J155" s="8">
        <v>23</v>
      </c>
      <c r="K155" s="8">
        <v>102</v>
      </c>
      <c r="L155" s="10">
        <f t="shared" si="7"/>
        <v>0.31775700934579437</v>
      </c>
      <c r="M155" s="8">
        <v>1</v>
      </c>
      <c r="N155" s="8">
        <v>33</v>
      </c>
      <c r="O155" s="8">
        <v>32</v>
      </c>
      <c r="P155" s="8">
        <v>75</v>
      </c>
      <c r="Q155" s="8">
        <v>167</v>
      </c>
      <c r="R155" s="11">
        <f t="shared" si="1"/>
        <v>0.52024922118380057</v>
      </c>
      <c r="S155" s="10">
        <f t="shared" si="2"/>
        <v>0.47975077881619943</v>
      </c>
      <c r="T155" s="8">
        <v>0</v>
      </c>
      <c r="U155" s="8">
        <v>13</v>
      </c>
      <c r="V155" s="13" t="s">
        <v>752</v>
      </c>
      <c r="W155" s="14">
        <v>0.63</v>
      </c>
      <c r="X155" s="14">
        <v>0.79</v>
      </c>
      <c r="Y155" s="12">
        <f t="shared" ref="Y155:Y301" si="8">L155-W155</f>
        <v>-0.31224299065420563</v>
      </c>
      <c r="Z155" s="12">
        <f t="shared" si="4"/>
        <v>-0.31024922118380061</v>
      </c>
    </row>
    <row r="156" spans="1:26">
      <c r="A156" s="8" t="s">
        <v>753</v>
      </c>
      <c r="B156" s="9" t="s">
        <v>40</v>
      </c>
      <c r="C156" s="8" t="s">
        <v>754</v>
      </c>
      <c r="D156" s="8" t="s">
        <v>755</v>
      </c>
      <c r="E156" s="8" t="s">
        <v>756</v>
      </c>
      <c r="F156" s="8" t="s">
        <v>757</v>
      </c>
      <c r="G156" s="9" t="s">
        <v>56</v>
      </c>
      <c r="H156" s="8">
        <v>800</v>
      </c>
      <c r="I156" s="8">
        <v>287</v>
      </c>
      <c r="J156" s="8">
        <v>79</v>
      </c>
      <c r="K156" s="8">
        <v>366</v>
      </c>
      <c r="L156" s="10">
        <f t="shared" si="7"/>
        <v>0.45750000000000002</v>
      </c>
      <c r="M156" s="8">
        <v>4</v>
      </c>
      <c r="N156" s="8">
        <v>29</v>
      </c>
      <c r="O156" s="8">
        <v>36</v>
      </c>
      <c r="P156" s="8">
        <v>384</v>
      </c>
      <c r="Q156" s="8">
        <v>295</v>
      </c>
      <c r="R156" s="11">
        <f t="shared" si="1"/>
        <v>0.36875000000000002</v>
      </c>
      <c r="S156" s="10">
        <f t="shared" si="2"/>
        <v>0.63124999999999998</v>
      </c>
      <c r="T156" s="8">
        <v>2</v>
      </c>
      <c r="U156" s="8">
        <v>50</v>
      </c>
      <c r="V156" s="13" t="s">
        <v>758</v>
      </c>
      <c r="W156" s="14">
        <v>0.65</v>
      </c>
      <c r="X156" s="14">
        <v>0.84</v>
      </c>
      <c r="Y156" s="12">
        <f t="shared" si="8"/>
        <v>-0.1925</v>
      </c>
      <c r="Z156" s="12">
        <f t="shared" si="4"/>
        <v>-0.20874999999999999</v>
      </c>
    </row>
    <row r="157" spans="1:26" hidden="1">
      <c r="A157" s="8" t="s">
        <v>759</v>
      </c>
      <c r="B157" s="9" t="s">
        <v>162</v>
      </c>
      <c r="C157" s="8" t="s">
        <v>163</v>
      </c>
      <c r="D157" s="8" t="s">
        <v>760</v>
      </c>
      <c r="E157" s="8" t="s">
        <v>761</v>
      </c>
      <c r="F157" s="8" t="s">
        <v>166</v>
      </c>
      <c r="G157" s="16" t="s">
        <v>323</v>
      </c>
      <c r="H157" s="8">
        <v>593</v>
      </c>
      <c r="I157" s="8">
        <v>170</v>
      </c>
      <c r="J157" s="8">
        <v>24</v>
      </c>
      <c r="K157" s="8">
        <v>194</v>
      </c>
      <c r="L157" s="10">
        <f t="shared" si="7"/>
        <v>0.32715008431703202</v>
      </c>
      <c r="M157" s="8">
        <v>3</v>
      </c>
      <c r="N157" s="8">
        <v>15</v>
      </c>
      <c r="O157" s="8">
        <v>121</v>
      </c>
      <c r="P157" s="8">
        <v>119</v>
      </c>
      <c r="Q157" s="8">
        <v>304</v>
      </c>
      <c r="R157" s="11">
        <f t="shared" si="1"/>
        <v>0.51264755480607083</v>
      </c>
      <c r="S157" s="10">
        <f t="shared" si="2"/>
        <v>0.48735244519392917</v>
      </c>
      <c r="T157" s="8">
        <v>4</v>
      </c>
      <c r="U157" s="8">
        <v>27</v>
      </c>
      <c r="V157" s="12"/>
      <c r="W157" s="12">
        <v>0.84639397092547508</v>
      </c>
      <c r="X157" s="12">
        <v>0.90834149938880859</v>
      </c>
      <c r="Y157" s="12">
        <f t="shared" si="8"/>
        <v>-0.51924388660844301</v>
      </c>
      <c r="Z157" s="12">
        <f t="shared" si="4"/>
        <v>-0.42098905419487942</v>
      </c>
    </row>
    <row r="158" spans="1:26" hidden="1">
      <c r="A158" s="8" t="s">
        <v>762</v>
      </c>
      <c r="B158" s="9" t="s">
        <v>27</v>
      </c>
      <c r="C158" s="8" t="s">
        <v>690</v>
      </c>
      <c r="D158" s="8" t="s">
        <v>763</v>
      </c>
      <c r="E158" s="8" t="s">
        <v>764</v>
      </c>
      <c r="F158" s="8" t="s">
        <v>693</v>
      </c>
      <c r="G158" s="8"/>
      <c r="H158" s="8">
        <v>571</v>
      </c>
      <c r="I158" s="8">
        <v>178</v>
      </c>
      <c r="J158" s="8">
        <v>27</v>
      </c>
      <c r="K158" s="8">
        <v>205</v>
      </c>
      <c r="L158" s="10">
        <f t="shared" si="7"/>
        <v>0.35901926444833626</v>
      </c>
      <c r="M158" s="8">
        <v>0</v>
      </c>
      <c r="N158" s="8">
        <v>9</v>
      </c>
      <c r="O158" s="8">
        <v>18</v>
      </c>
      <c r="P158" s="8">
        <v>210</v>
      </c>
      <c r="Q158" s="8">
        <v>292</v>
      </c>
      <c r="R158" s="11">
        <f t="shared" si="1"/>
        <v>0.51138353765323996</v>
      </c>
      <c r="S158" s="10">
        <f t="shared" si="2"/>
        <v>0.48861646234676004</v>
      </c>
      <c r="T158" s="8">
        <v>0</v>
      </c>
      <c r="U158" s="8">
        <v>42</v>
      </c>
      <c r="V158" s="12"/>
      <c r="W158" s="12">
        <v>0.64635345534007105</v>
      </c>
      <c r="X158" s="12">
        <v>0.71286533733952473</v>
      </c>
      <c r="Y158" s="12">
        <f t="shared" si="8"/>
        <v>-0.28733419089173479</v>
      </c>
      <c r="Z158" s="12">
        <f t="shared" si="4"/>
        <v>-0.22424887499276469</v>
      </c>
    </row>
    <row r="159" spans="1:26" ht="16">
      <c r="A159" s="26" t="s">
        <v>765</v>
      </c>
      <c r="B159" s="29" t="s">
        <v>40</v>
      </c>
      <c r="C159" s="26" t="s">
        <v>202</v>
      </c>
      <c r="D159" s="37" t="s">
        <v>766</v>
      </c>
      <c r="E159" s="26" t="s">
        <v>767</v>
      </c>
      <c r="F159" s="26" t="s">
        <v>768</v>
      </c>
      <c r="G159" s="26"/>
      <c r="H159" s="9">
        <v>83</v>
      </c>
      <c r="I159" s="9">
        <v>25</v>
      </c>
      <c r="J159" s="9">
        <v>13</v>
      </c>
      <c r="K159" s="9">
        <v>38</v>
      </c>
      <c r="L159" s="10">
        <f t="shared" si="7"/>
        <v>0.45783132530120479</v>
      </c>
      <c r="M159" s="9">
        <v>4</v>
      </c>
      <c r="N159" s="9">
        <v>0</v>
      </c>
      <c r="O159" s="9">
        <v>12</v>
      </c>
      <c r="P159" s="9">
        <v>4</v>
      </c>
      <c r="Q159" s="9">
        <v>60</v>
      </c>
      <c r="R159" s="11">
        <f t="shared" si="1"/>
        <v>0.72289156626506024</v>
      </c>
      <c r="S159" s="10">
        <f t="shared" si="2"/>
        <v>0.27710843373493976</v>
      </c>
      <c r="T159" s="9">
        <v>0</v>
      </c>
      <c r="U159" s="9">
        <v>3</v>
      </c>
      <c r="V159" s="38" t="s">
        <v>769</v>
      </c>
      <c r="W159" s="14">
        <v>0.72</v>
      </c>
      <c r="X159" s="14">
        <v>0.59</v>
      </c>
      <c r="Y159" s="12">
        <f t="shared" si="8"/>
        <v>-0.26216867469879518</v>
      </c>
      <c r="Z159" s="12">
        <f t="shared" si="4"/>
        <v>-0.31289156626506021</v>
      </c>
    </row>
    <row r="160" spans="1:26">
      <c r="A160" s="15" t="s">
        <v>770</v>
      </c>
      <c r="B160" s="16" t="s">
        <v>40</v>
      </c>
      <c r="C160" s="15" t="s">
        <v>771</v>
      </c>
      <c r="D160" s="15" t="s">
        <v>772</v>
      </c>
      <c r="E160" s="15" t="s">
        <v>773</v>
      </c>
      <c r="F160" s="15" t="s">
        <v>774</v>
      </c>
      <c r="G160" s="16" t="s">
        <v>323</v>
      </c>
      <c r="H160" s="15">
        <v>167</v>
      </c>
      <c r="I160" s="15">
        <v>61</v>
      </c>
      <c r="J160" s="15">
        <v>17</v>
      </c>
      <c r="K160" s="15">
        <v>78</v>
      </c>
      <c r="L160" s="10">
        <f t="shared" si="7"/>
        <v>0.46706586826347307</v>
      </c>
      <c r="M160" s="15">
        <v>0</v>
      </c>
      <c r="N160" s="15">
        <v>1</v>
      </c>
      <c r="O160" s="15">
        <v>4</v>
      </c>
      <c r="P160" s="15">
        <v>68</v>
      </c>
      <c r="Q160" s="15">
        <v>87</v>
      </c>
      <c r="R160" s="11">
        <f t="shared" si="1"/>
        <v>0.52095808383233533</v>
      </c>
      <c r="S160" s="10">
        <f t="shared" si="2"/>
        <v>0.47904191616766467</v>
      </c>
      <c r="T160" s="15">
        <v>0</v>
      </c>
      <c r="U160" s="15">
        <v>7</v>
      </c>
      <c r="V160" s="19"/>
      <c r="W160" s="19">
        <v>0.68081819305401059</v>
      </c>
      <c r="X160" s="19">
        <v>0.90177357557780247</v>
      </c>
      <c r="Y160" s="12">
        <f t="shared" si="8"/>
        <v>-0.21375232479053752</v>
      </c>
      <c r="Z160" s="12">
        <f t="shared" si="4"/>
        <v>-0.42273165941013779</v>
      </c>
    </row>
    <row r="161" spans="1:26" hidden="1">
      <c r="A161" s="8" t="s">
        <v>775</v>
      </c>
      <c r="B161" s="9" t="s">
        <v>162</v>
      </c>
      <c r="C161" s="8" t="s">
        <v>390</v>
      </c>
      <c r="D161" s="8" t="s">
        <v>776</v>
      </c>
      <c r="E161" s="8" t="s">
        <v>777</v>
      </c>
      <c r="F161" s="8" t="s">
        <v>471</v>
      </c>
      <c r="G161" s="9" t="s">
        <v>56</v>
      </c>
      <c r="H161" s="8">
        <v>745</v>
      </c>
      <c r="I161" s="8">
        <v>281</v>
      </c>
      <c r="J161" s="8">
        <v>55</v>
      </c>
      <c r="K161" s="8">
        <v>336</v>
      </c>
      <c r="L161" s="10">
        <f t="shared" si="7"/>
        <v>0.45100671140939597</v>
      </c>
      <c r="M161" s="8">
        <v>1</v>
      </c>
      <c r="N161" s="8">
        <v>15</v>
      </c>
      <c r="O161" s="8">
        <v>16</v>
      </c>
      <c r="P161" s="8">
        <v>292</v>
      </c>
      <c r="Q161" s="8">
        <v>364</v>
      </c>
      <c r="R161" s="11">
        <f t="shared" si="1"/>
        <v>0.48859060402684562</v>
      </c>
      <c r="S161" s="10">
        <f t="shared" si="2"/>
        <v>0.51140939597315438</v>
      </c>
      <c r="T161" s="8">
        <v>0</v>
      </c>
      <c r="U161" s="8">
        <v>57</v>
      </c>
      <c r="V161" s="12"/>
      <c r="W161" s="12">
        <v>0.63707101059623594</v>
      </c>
      <c r="X161" s="12">
        <v>0.74297010912541517</v>
      </c>
      <c r="Y161" s="12">
        <f t="shared" si="8"/>
        <v>-0.18606429918683998</v>
      </c>
      <c r="Z161" s="12">
        <f t="shared" si="4"/>
        <v>-0.23156071315226079</v>
      </c>
    </row>
    <row r="162" spans="1:26">
      <c r="A162" s="15" t="s">
        <v>778</v>
      </c>
      <c r="B162" s="16" t="s">
        <v>40</v>
      </c>
      <c r="C162" s="15" t="s">
        <v>28</v>
      </c>
      <c r="D162" s="15" t="s">
        <v>779</v>
      </c>
      <c r="E162" s="15" t="s">
        <v>780</v>
      </c>
      <c r="F162" s="15" t="s">
        <v>781</v>
      </c>
      <c r="G162" s="15"/>
      <c r="H162" s="15">
        <v>244</v>
      </c>
      <c r="I162" s="15">
        <v>94</v>
      </c>
      <c r="J162" s="15">
        <v>20</v>
      </c>
      <c r="K162" s="15">
        <v>114</v>
      </c>
      <c r="L162" s="10">
        <f t="shared" si="7"/>
        <v>0.46721311475409838</v>
      </c>
      <c r="M162" s="15">
        <v>1</v>
      </c>
      <c r="N162" s="15">
        <v>3</v>
      </c>
      <c r="O162" s="15">
        <v>15</v>
      </c>
      <c r="P162" s="15">
        <v>84</v>
      </c>
      <c r="Q162" s="15">
        <v>127</v>
      </c>
      <c r="R162" s="11">
        <f t="shared" si="1"/>
        <v>0.52049180327868849</v>
      </c>
      <c r="S162" s="10">
        <f t="shared" si="2"/>
        <v>0.47950819672131151</v>
      </c>
      <c r="T162" s="15">
        <v>0</v>
      </c>
      <c r="U162" s="15">
        <v>14</v>
      </c>
      <c r="V162" s="17" t="s">
        <v>782</v>
      </c>
      <c r="W162" s="18">
        <v>0.59</v>
      </c>
      <c r="X162" s="18">
        <v>0.5</v>
      </c>
      <c r="Y162" s="12">
        <f t="shared" si="8"/>
        <v>-0.12278688524590159</v>
      </c>
      <c r="Z162" s="12">
        <f t="shared" si="4"/>
        <v>-2.0491803278688492E-2</v>
      </c>
    </row>
    <row r="163" spans="1:26">
      <c r="A163" s="26" t="s">
        <v>783</v>
      </c>
      <c r="B163" s="27" t="s">
        <v>40</v>
      </c>
      <c r="C163" s="26" t="s">
        <v>230</v>
      </c>
      <c r="D163" s="28">
        <v>270031604319</v>
      </c>
      <c r="E163" s="26" t="s">
        <v>784</v>
      </c>
      <c r="F163" s="26" t="s">
        <v>495</v>
      </c>
      <c r="G163" s="39" t="s">
        <v>56</v>
      </c>
      <c r="H163" s="9">
        <v>163</v>
      </c>
      <c r="I163" s="9">
        <v>58</v>
      </c>
      <c r="J163" s="9">
        <v>18</v>
      </c>
      <c r="K163" s="9">
        <v>77</v>
      </c>
      <c r="L163" s="10">
        <f t="shared" si="7"/>
        <v>0.47239263803680981</v>
      </c>
      <c r="M163" s="9">
        <v>3</v>
      </c>
      <c r="N163" s="9">
        <v>2</v>
      </c>
      <c r="O163" s="9">
        <v>16</v>
      </c>
      <c r="P163" s="9">
        <v>57</v>
      </c>
      <c r="Q163" s="9">
        <v>73</v>
      </c>
      <c r="R163" s="11">
        <f t="shared" si="1"/>
        <v>0.44785276073619634</v>
      </c>
      <c r="S163" s="10">
        <f t="shared" si="2"/>
        <v>0.5521472392638036</v>
      </c>
      <c r="T163" s="9">
        <v>0</v>
      </c>
      <c r="U163" s="9">
        <v>12</v>
      </c>
      <c r="V163" s="13" t="s">
        <v>785</v>
      </c>
      <c r="W163" s="14">
        <v>0.64</v>
      </c>
      <c r="X163" s="14">
        <v>0.77</v>
      </c>
      <c r="Y163" s="12">
        <f t="shared" si="8"/>
        <v>-0.1676073619631902</v>
      </c>
      <c r="Z163" s="12">
        <f t="shared" si="4"/>
        <v>-0.21785276073619642</v>
      </c>
    </row>
    <row r="164" spans="1:26">
      <c r="A164" s="8" t="s">
        <v>786</v>
      </c>
      <c r="B164" s="9" t="s">
        <v>40</v>
      </c>
      <c r="C164" s="8" t="s">
        <v>202</v>
      </c>
      <c r="D164" s="8" t="s">
        <v>787</v>
      </c>
      <c r="E164" s="8" t="s">
        <v>788</v>
      </c>
      <c r="F164" s="8" t="s">
        <v>789</v>
      </c>
      <c r="G164" s="8"/>
      <c r="H164" s="8">
        <v>161</v>
      </c>
      <c r="I164" s="8">
        <v>69</v>
      </c>
      <c r="J164" s="8">
        <v>10</v>
      </c>
      <c r="K164" s="8">
        <v>79</v>
      </c>
      <c r="L164" s="10">
        <f t="shared" si="7"/>
        <v>0.49068322981366458</v>
      </c>
      <c r="M164" s="8">
        <v>1</v>
      </c>
      <c r="N164" s="8">
        <v>6</v>
      </c>
      <c r="O164" s="8">
        <v>66</v>
      </c>
      <c r="P164" s="8">
        <v>27</v>
      </c>
      <c r="Q164" s="8">
        <v>53</v>
      </c>
      <c r="R164" s="11">
        <f t="shared" si="1"/>
        <v>0.32919254658385094</v>
      </c>
      <c r="S164" s="10">
        <f t="shared" si="2"/>
        <v>0.670807453416149</v>
      </c>
      <c r="T164" s="8">
        <v>1</v>
      </c>
      <c r="U164" s="8">
        <v>7</v>
      </c>
      <c r="V164" s="13" t="s">
        <v>790</v>
      </c>
      <c r="W164" s="14">
        <v>0.69</v>
      </c>
      <c r="X164" s="14">
        <v>0.82</v>
      </c>
      <c r="Y164" s="12">
        <f t="shared" si="8"/>
        <v>-0.19931677018633537</v>
      </c>
      <c r="Z164" s="12">
        <f t="shared" si="4"/>
        <v>-0.14919254658385095</v>
      </c>
    </row>
    <row r="165" spans="1:26">
      <c r="A165" s="8" t="s">
        <v>791</v>
      </c>
      <c r="B165" s="9" t="s">
        <v>40</v>
      </c>
      <c r="C165" s="8" t="s">
        <v>792</v>
      </c>
      <c r="D165" s="8" t="s">
        <v>793</v>
      </c>
      <c r="E165" s="8" t="s">
        <v>794</v>
      </c>
      <c r="F165" s="8" t="s">
        <v>795</v>
      </c>
      <c r="G165" s="8"/>
      <c r="H165" s="8">
        <v>211</v>
      </c>
      <c r="I165" s="8">
        <v>81</v>
      </c>
      <c r="J165" s="8">
        <v>23</v>
      </c>
      <c r="K165" s="8">
        <v>104</v>
      </c>
      <c r="L165" s="10">
        <f t="shared" si="7"/>
        <v>0.49289099526066349</v>
      </c>
      <c r="M165" s="8">
        <v>0</v>
      </c>
      <c r="N165" s="8">
        <v>1</v>
      </c>
      <c r="O165" s="8">
        <v>18</v>
      </c>
      <c r="P165" s="8">
        <v>2</v>
      </c>
      <c r="Q165" s="8">
        <v>183</v>
      </c>
      <c r="R165" s="11">
        <f t="shared" si="1"/>
        <v>0.86729857819905209</v>
      </c>
      <c r="S165" s="10">
        <f t="shared" si="2"/>
        <v>0.13270142180094791</v>
      </c>
      <c r="T165" s="8">
        <v>0</v>
      </c>
      <c r="U165" s="8">
        <v>7</v>
      </c>
      <c r="V165" s="13" t="s">
        <v>796</v>
      </c>
      <c r="W165" s="14">
        <v>0.44</v>
      </c>
      <c r="X165" s="14">
        <v>0.26</v>
      </c>
      <c r="Y165" s="12">
        <f t="shared" si="8"/>
        <v>5.2890995260663487E-2</v>
      </c>
      <c r="Z165" s="12">
        <f t="shared" si="4"/>
        <v>-0.1272985781990521</v>
      </c>
    </row>
    <row r="166" spans="1:26">
      <c r="A166" s="15" t="s">
        <v>797</v>
      </c>
      <c r="B166" s="16" t="s">
        <v>40</v>
      </c>
      <c r="C166" s="15" t="s">
        <v>230</v>
      </c>
      <c r="D166" s="15" t="s">
        <v>798</v>
      </c>
      <c r="E166" s="15" t="s">
        <v>799</v>
      </c>
      <c r="F166" s="15" t="s">
        <v>800</v>
      </c>
      <c r="G166" s="15"/>
      <c r="H166" s="15">
        <v>54</v>
      </c>
      <c r="I166" s="15">
        <v>27</v>
      </c>
      <c r="J166" s="15">
        <v>0</v>
      </c>
      <c r="K166" s="15">
        <v>27</v>
      </c>
      <c r="L166" s="10">
        <f t="shared" si="7"/>
        <v>0.5</v>
      </c>
      <c r="M166" s="15">
        <v>0</v>
      </c>
      <c r="N166" s="15">
        <v>0</v>
      </c>
      <c r="O166" s="15">
        <v>0</v>
      </c>
      <c r="P166" s="15">
        <v>2</v>
      </c>
      <c r="Q166" s="15">
        <v>52</v>
      </c>
      <c r="R166" s="11">
        <f t="shared" si="1"/>
        <v>0.96296296296296291</v>
      </c>
      <c r="S166" s="10">
        <f t="shared" si="2"/>
        <v>3.703703703703709E-2</v>
      </c>
      <c r="T166" s="15">
        <v>0</v>
      </c>
      <c r="U166" s="15">
        <v>0</v>
      </c>
      <c r="V166" s="17" t="s">
        <v>801</v>
      </c>
      <c r="W166" s="18">
        <v>0.21</v>
      </c>
      <c r="X166" s="18">
        <v>7.0000000000000007E-2</v>
      </c>
      <c r="Y166" s="12">
        <f t="shared" si="8"/>
        <v>0.29000000000000004</v>
      </c>
      <c r="Z166" s="12">
        <f t="shared" si="4"/>
        <v>-3.2962962962962916E-2</v>
      </c>
    </row>
    <row r="167" spans="1:26" hidden="1">
      <c r="A167" s="8" t="s">
        <v>802</v>
      </c>
      <c r="B167" s="9" t="s">
        <v>162</v>
      </c>
      <c r="C167" s="8" t="s">
        <v>803</v>
      </c>
      <c r="D167" s="8" t="s">
        <v>804</v>
      </c>
      <c r="E167" s="8" t="s">
        <v>805</v>
      </c>
      <c r="F167" s="8" t="s">
        <v>806</v>
      </c>
      <c r="G167" s="9" t="s">
        <v>807</v>
      </c>
      <c r="H167" s="8">
        <v>296</v>
      </c>
      <c r="I167" s="8">
        <v>58</v>
      </c>
      <c r="J167" s="8">
        <v>9</v>
      </c>
      <c r="K167" s="8">
        <v>67</v>
      </c>
      <c r="L167" s="10">
        <f t="shared" si="7"/>
        <v>0.22635135135135134</v>
      </c>
      <c r="M167" s="8">
        <v>0</v>
      </c>
      <c r="N167" s="8">
        <v>26</v>
      </c>
      <c r="O167" s="8">
        <v>40</v>
      </c>
      <c r="P167" s="8">
        <v>87</v>
      </c>
      <c r="Q167" s="8">
        <v>140</v>
      </c>
      <c r="R167" s="11">
        <f t="shared" si="1"/>
        <v>0.47297297297297297</v>
      </c>
      <c r="S167" s="10">
        <f t="shared" si="2"/>
        <v>0.52702702702702697</v>
      </c>
      <c r="T167" s="8">
        <v>1</v>
      </c>
      <c r="U167" s="8">
        <v>2</v>
      </c>
      <c r="V167" s="13" t="s">
        <v>808</v>
      </c>
      <c r="W167" s="14">
        <v>0.12</v>
      </c>
      <c r="X167" s="14">
        <v>0.49</v>
      </c>
      <c r="Y167" s="12">
        <f t="shared" si="8"/>
        <v>0.10635135135135135</v>
      </c>
      <c r="Z167" s="12">
        <f t="shared" si="4"/>
        <v>3.7027027027026982E-2</v>
      </c>
    </row>
    <row r="168" spans="1:26" hidden="1">
      <c r="A168" s="15" t="s">
        <v>809</v>
      </c>
      <c r="B168" s="16" t="s">
        <v>27</v>
      </c>
      <c r="C168" s="15" t="s">
        <v>28</v>
      </c>
      <c r="D168" s="15" t="s">
        <v>810</v>
      </c>
      <c r="E168" s="15" t="s">
        <v>811</v>
      </c>
      <c r="F168" s="15" t="s">
        <v>490</v>
      </c>
      <c r="G168" s="16" t="s">
        <v>323</v>
      </c>
      <c r="H168" s="15">
        <v>405</v>
      </c>
      <c r="I168" s="15">
        <v>235</v>
      </c>
      <c r="J168" s="15">
        <v>27</v>
      </c>
      <c r="K168" s="15">
        <v>262</v>
      </c>
      <c r="L168" s="10">
        <f t="shared" si="7"/>
        <v>0.64691358024691359</v>
      </c>
      <c r="M168" s="15">
        <v>6</v>
      </c>
      <c r="N168" s="15">
        <v>4</v>
      </c>
      <c r="O168" s="15">
        <v>52</v>
      </c>
      <c r="P168" s="15">
        <v>123</v>
      </c>
      <c r="Q168" s="15">
        <v>190</v>
      </c>
      <c r="R168" s="11">
        <f t="shared" si="1"/>
        <v>0.46913580246913578</v>
      </c>
      <c r="S168" s="10">
        <f t="shared" si="2"/>
        <v>0.53086419753086422</v>
      </c>
      <c r="T168" s="15">
        <v>0</v>
      </c>
      <c r="U168" s="15">
        <v>30</v>
      </c>
      <c r="V168" s="17" t="s">
        <v>812</v>
      </c>
      <c r="W168" s="18">
        <v>0.8</v>
      </c>
      <c r="X168" s="18">
        <v>0.78</v>
      </c>
      <c r="Y168" s="12">
        <f t="shared" si="8"/>
        <v>-0.15308641975308646</v>
      </c>
      <c r="Z168" s="12">
        <f t="shared" si="4"/>
        <v>-0.2491358024691358</v>
      </c>
    </row>
    <row r="169" spans="1:26" hidden="1">
      <c r="A169" s="15" t="s">
        <v>813</v>
      </c>
      <c r="B169" s="16" t="s">
        <v>27</v>
      </c>
      <c r="C169" s="15" t="s">
        <v>754</v>
      </c>
      <c r="D169" s="15" t="s">
        <v>814</v>
      </c>
      <c r="E169" s="15" t="s">
        <v>815</v>
      </c>
      <c r="F169" s="15" t="s">
        <v>816</v>
      </c>
      <c r="G169" s="15"/>
      <c r="H169" s="15">
        <v>253</v>
      </c>
      <c r="I169" s="15">
        <v>154</v>
      </c>
      <c r="J169" s="15">
        <v>27</v>
      </c>
      <c r="K169" s="15">
        <v>181</v>
      </c>
      <c r="L169" s="10">
        <f t="shared" si="7"/>
        <v>0.71541501976284583</v>
      </c>
      <c r="M169" s="15">
        <v>0</v>
      </c>
      <c r="N169" s="15">
        <v>0</v>
      </c>
      <c r="O169" s="15">
        <v>2</v>
      </c>
      <c r="P169" s="15">
        <v>132</v>
      </c>
      <c r="Q169" s="15">
        <v>118</v>
      </c>
      <c r="R169" s="11">
        <f t="shared" si="1"/>
        <v>0.466403162055336</v>
      </c>
      <c r="S169" s="10">
        <f t="shared" si="2"/>
        <v>0.53359683794466406</v>
      </c>
      <c r="T169" s="15">
        <v>1</v>
      </c>
      <c r="U169" s="15">
        <v>0</v>
      </c>
      <c r="V169" s="17" t="s">
        <v>817</v>
      </c>
      <c r="W169" s="18">
        <v>0.8</v>
      </c>
      <c r="X169" s="18">
        <v>0.42</v>
      </c>
      <c r="Y169" s="12">
        <f t="shared" si="8"/>
        <v>-8.4584980237154217E-2</v>
      </c>
      <c r="Z169" s="12">
        <f t="shared" si="4"/>
        <v>0.11359683794466408</v>
      </c>
    </row>
    <row r="170" spans="1:26">
      <c r="A170" s="8" t="s">
        <v>818</v>
      </c>
      <c r="B170" s="9" t="s">
        <v>40</v>
      </c>
      <c r="C170" s="8" t="s">
        <v>47</v>
      </c>
      <c r="D170" s="8" t="s">
        <v>819</v>
      </c>
      <c r="E170" s="8" t="s">
        <v>820</v>
      </c>
      <c r="F170" s="8" t="s">
        <v>55</v>
      </c>
      <c r="G170" s="9" t="s">
        <v>56</v>
      </c>
      <c r="H170" s="8">
        <v>503</v>
      </c>
      <c r="I170" s="8">
        <v>220</v>
      </c>
      <c r="J170" s="8">
        <v>38</v>
      </c>
      <c r="K170" s="8">
        <v>258</v>
      </c>
      <c r="L170" s="10">
        <f t="shared" si="7"/>
        <v>0.51292246520874751</v>
      </c>
      <c r="M170" s="8">
        <v>6</v>
      </c>
      <c r="N170" s="8">
        <v>7</v>
      </c>
      <c r="O170" s="8">
        <v>120</v>
      </c>
      <c r="P170" s="8">
        <v>23</v>
      </c>
      <c r="Q170" s="8">
        <v>339</v>
      </c>
      <c r="R170" s="11">
        <f t="shared" si="1"/>
        <v>0.67395626242544726</v>
      </c>
      <c r="S170" s="10">
        <f t="shared" si="2"/>
        <v>0.32604373757455274</v>
      </c>
      <c r="T170" s="8">
        <v>0</v>
      </c>
      <c r="U170" s="8">
        <v>8</v>
      </c>
      <c r="V170" s="12"/>
      <c r="W170" s="12">
        <v>0.57235703932295323</v>
      </c>
      <c r="X170" s="12">
        <v>0.51414410623275819</v>
      </c>
      <c r="Y170" s="12">
        <f t="shared" si="8"/>
        <v>-5.9434574114205718E-2</v>
      </c>
      <c r="Z170" s="12">
        <f t="shared" si="4"/>
        <v>-0.18810036865820545</v>
      </c>
    </row>
    <row r="171" spans="1:26">
      <c r="A171" s="15" t="s">
        <v>821</v>
      </c>
      <c r="B171" s="16" t="s">
        <v>40</v>
      </c>
      <c r="C171" s="15" t="s">
        <v>110</v>
      </c>
      <c r="D171" s="15" t="s">
        <v>822</v>
      </c>
      <c r="E171" s="15" t="s">
        <v>823</v>
      </c>
      <c r="F171" s="15" t="s">
        <v>824</v>
      </c>
      <c r="G171" s="16" t="s">
        <v>56</v>
      </c>
      <c r="H171" s="15">
        <v>64</v>
      </c>
      <c r="I171" s="15">
        <v>33</v>
      </c>
      <c r="J171" s="15">
        <v>0</v>
      </c>
      <c r="K171" s="15">
        <v>33</v>
      </c>
      <c r="L171" s="10">
        <f t="shared" si="7"/>
        <v>0.515625</v>
      </c>
      <c r="M171" s="15">
        <v>0</v>
      </c>
      <c r="N171" s="15">
        <v>1</v>
      </c>
      <c r="O171" s="15">
        <v>14</v>
      </c>
      <c r="P171" s="15">
        <v>46</v>
      </c>
      <c r="Q171" s="15">
        <v>2</v>
      </c>
      <c r="R171" s="11">
        <f t="shared" si="1"/>
        <v>3.125E-2</v>
      </c>
      <c r="S171" s="10">
        <f t="shared" si="2"/>
        <v>0.96875</v>
      </c>
      <c r="T171" s="15">
        <v>0</v>
      </c>
      <c r="U171" s="15">
        <v>1</v>
      </c>
      <c r="V171" s="17" t="s">
        <v>825</v>
      </c>
      <c r="W171" s="18">
        <v>0.56999999999999995</v>
      </c>
      <c r="X171" s="18">
        <v>0.62</v>
      </c>
      <c r="Y171" s="12">
        <f t="shared" si="8"/>
        <v>-5.4374999999999951E-2</v>
      </c>
      <c r="Z171" s="12">
        <f t="shared" si="4"/>
        <v>0.34875</v>
      </c>
    </row>
    <row r="172" spans="1:26" hidden="1">
      <c r="A172" s="15" t="s">
        <v>826</v>
      </c>
      <c r="B172" s="16" t="s">
        <v>27</v>
      </c>
      <c r="C172" s="15" t="s">
        <v>390</v>
      </c>
      <c r="D172" s="15" t="s">
        <v>827</v>
      </c>
      <c r="E172" s="15" t="s">
        <v>828</v>
      </c>
      <c r="F172" s="15" t="s">
        <v>829</v>
      </c>
      <c r="G172" s="16" t="s">
        <v>56</v>
      </c>
      <c r="H172" s="15">
        <v>542</v>
      </c>
      <c r="I172" s="15">
        <v>135</v>
      </c>
      <c r="J172" s="15">
        <v>0</v>
      </c>
      <c r="K172" s="15">
        <v>135</v>
      </c>
      <c r="L172" s="10">
        <f t="shared" si="7"/>
        <v>0.24907749077490776</v>
      </c>
      <c r="M172" s="15">
        <v>1</v>
      </c>
      <c r="N172" s="15">
        <v>4</v>
      </c>
      <c r="O172" s="15">
        <v>35</v>
      </c>
      <c r="P172" s="15">
        <v>222</v>
      </c>
      <c r="Q172" s="15">
        <v>248</v>
      </c>
      <c r="R172" s="11">
        <f t="shared" si="1"/>
        <v>0.45756457564575648</v>
      </c>
      <c r="S172" s="10">
        <f t="shared" si="2"/>
        <v>0.54243542435424352</v>
      </c>
      <c r="T172" s="15">
        <v>0</v>
      </c>
      <c r="U172" s="15">
        <v>32</v>
      </c>
      <c r="V172" s="17" t="s">
        <v>830</v>
      </c>
      <c r="W172" s="18">
        <v>0.74</v>
      </c>
      <c r="X172" s="18">
        <v>0.75</v>
      </c>
      <c r="Y172" s="12">
        <f t="shared" si="8"/>
        <v>-0.49092250922509223</v>
      </c>
      <c r="Z172" s="12">
        <f t="shared" si="4"/>
        <v>-0.20756457564575648</v>
      </c>
    </row>
    <row r="173" spans="1:26">
      <c r="A173" s="31" t="s">
        <v>831</v>
      </c>
      <c r="B173" s="32" t="s">
        <v>40</v>
      </c>
      <c r="C173" s="31" t="s">
        <v>202</v>
      </c>
      <c r="D173" s="28">
        <v>60300013192</v>
      </c>
      <c r="E173" s="31" t="s">
        <v>832</v>
      </c>
      <c r="F173" s="31" t="s">
        <v>833</v>
      </c>
      <c r="G173" s="31"/>
      <c r="H173" s="16">
        <v>60</v>
      </c>
      <c r="I173" s="16">
        <v>0</v>
      </c>
      <c r="J173" s="16">
        <v>31</v>
      </c>
      <c r="K173" s="16">
        <v>31</v>
      </c>
      <c r="L173" s="10">
        <f t="shared" si="7"/>
        <v>0.51666666666666672</v>
      </c>
      <c r="M173" s="16">
        <v>1</v>
      </c>
      <c r="N173" s="16">
        <v>7</v>
      </c>
      <c r="O173" s="16">
        <v>5</v>
      </c>
      <c r="P173" s="16">
        <v>0</v>
      </c>
      <c r="Q173" s="16">
        <v>44</v>
      </c>
      <c r="R173" s="11">
        <f t="shared" si="1"/>
        <v>0.73333333333333328</v>
      </c>
      <c r="S173" s="10">
        <f t="shared" si="2"/>
        <v>0.26666666666666672</v>
      </c>
      <c r="T173" s="16">
        <v>0</v>
      </c>
      <c r="U173" s="16">
        <v>3</v>
      </c>
      <c r="V173" s="17" t="s">
        <v>834</v>
      </c>
      <c r="W173" s="18">
        <v>0.91</v>
      </c>
      <c r="X173" s="40">
        <v>0.2</v>
      </c>
      <c r="Y173" s="12">
        <f t="shared" si="8"/>
        <v>-0.39333333333333331</v>
      </c>
      <c r="Z173" s="12">
        <f t="shared" si="4"/>
        <v>6.6666666666666707E-2</v>
      </c>
    </row>
    <row r="174" spans="1:26" hidden="1">
      <c r="A174" s="15" t="s">
        <v>835</v>
      </c>
      <c r="B174" s="16" t="s">
        <v>162</v>
      </c>
      <c r="C174" s="15" t="s">
        <v>230</v>
      </c>
      <c r="D174" s="15" t="s">
        <v>836</v>
      </c>
      <c r="E174" s="15" t="s">
        <v>837</v>
      </c>
      <c r="F174" s="15" t="s">
        <v>495</v>
      </c>
      <c r="G174" s="16" t="s">
        <v>56</v>
      </c>
      <c r="H174" s="15">
        <v>887</v>
      </c>
      <c r="I174" s="15">
        <v>406</v>
      </c>
      <c r="J174" s="15">
        <v>67</v>
      </c>
      <c r="K174" s="15">
        <v>473</v>
      </c>
      <c r="L174" s="10">
        <f t="shared" si="7"/>
        <v>0.53325817361894023</v>
      </c>
      <c r="M174" s="15">
        <v>27</v>
      </c>
      <c r="N174" s="15">
        <v>55</v>
      </c>
      <c r="O174" s="15">
        <v>37</v>
      </c>
      <c r="P174" s="15">
        <v>354</v>
      </c>
      <c r="Q174" s="15">
        <v>399</v>
      </c>
      <c r="R174" s="11">
        <f t="shared" si="1"/>
        <v>0.44983089064261556</v>
      </c>
      <c r="S174" s="10">
        <f t="shared" si="2"/>
        <v>0.55016910935738439</v>
      </c>
      <c r="T174" s="15">
        <v>3</v>
      </c>
      <c r="U174" s="15">
        <v>12</v>
      </c>
      <c r="V174" s="19"/>
      <c r="W174" s="19">
        <v>0.64667150270632223</v>
      </c>
      <c r="X174" s="19">
        <v>0.63735282629317558</v>
      </c>
      <c r="Y174" s="12">
        <f t="shared" si="8"/>
        <v>-0.113413329087382</v>
      </c>
      <c r="Z174" s="12">
        <f t="shared" si="4"/>
        <v>-8.7183716935791189E-2</v>
      </c>
    </row>
    <row r="175" spans="1:26" hidden="1">
      <c r="A175" s="8" t="s">
        <v>838</v>
      </c>
      <c r="B175" s="9" t="s">
        <v>162</v>
      </c>
      <c r="C175" s="8" t="s">
        <v>110</v>
      </c>
      <c r="D175" s="8" t="s">
        <v>839</v>
      </c>
      <c r="E175" s="8" t="s">
        <v>840</v>
      </c>
      <c r="F175" s="8" t="s">
        <v>841</v>
      </c>
      <c r="G175" s="9" t="s">
        <v>56</v>
      </c>
      <c r="H175" s="8">
        <v>647</v>
      </c>
      <c r="I175" s="8">
        <v>224</v>
      </c>
      <c r="J175" s="8">
        <v>43</v>
      </c>
      <c r="K175" s="8">
        <v>267</v>
      </c>
      <c r="L175" s="10">
        <f t="shared" si="7"/>
        <v>0.4126738794435858</v>
      </c>
      <c r="M175" s="8">
        <v>3</v>
      </c>
      <c r="N175" s="8">
        <v>19</v>
      </c>
      <c r="O175" s="8">
        <v>109</v>
      </c>
      <c r="P175" s="8">
        <v>189</v>
      </c>
      <c r="Q175" s="8">
        <v>290</v>
      </c>
      <c r="R175" s="11">
        <f t="shared" si="1"/>
        <v>0.44822256568778979</v>
      </c>
      <c r="S175" s="10">
        <f t="shared" si="2"/>
        <v>0.55177743431221016</v>
      </c>
      <c r="T175" s="8">
        <v>0</v>
      </c>
      <c r="U175" s="8">
        <v>37</v>
      </c>
      <c r="V175" s="13" t="s">
        <v>842</v>
      </c>
      <c r="W175" s="14">
        <v>0.54</v>
      </c>
      <c r="X175" s="14">
        <v>0.64</v>
      </c>
      <c r="Y175" s="12">
        <f t="shared" si="8"/>
        <v>-0.12732612055641424</v>
      </c>
      <c r="Z175" s="12">
        <f t="shared" si="4"/>
        <v>-8.8222565687789856E-2</v>
      </c>
    </row>
    <row r="176" spans="1:26">
      <c r="A176" s="15" t="s">
        <v>843</v>
      </c>
      <c r="B176" s="16" t="s">
        <v>40</v>
      </c>
      <c r="C176" s="15" t="s">
        <v>47</v>
      </c>
      <c r="D176" s="15" t="s">
        <v>844</v>
      </c>
      <c r="E176" s="15" t="s">
        <v>845</v>
      </c>
      <c r="F176" s="15" t="s">
        <v>846</v>
      </c>
      <c r="G176" s="15"/>
      <c r="H176" s="15">
        <v>46</v>
      </c>
      <c r="I176" s="15">
        <v>15</v>
      </c>
      <c r="J176" s="15">
        <v>9</v>
      </c>
      <c r="K176" s="15">
        <v>24</v>
      </c>
      <c r="L176" s="10">
        <f t="shared" si="7"/>
        <v>0.52173913043478259</v>
      </c>
      <c r="M176" s="15">
        <v>0</v>
      </c>
      <c r="N176" s="15">
        <v>2</v>
      </c>
      <c r="O176" s="15">
        <v>3</v>
      </c>
      <c r="P176" s="15">
        <v>1</v>
      </c>
      <c r="Q176" s="15">
        <v>39</v>
      </c>
      <c r="R176" s="11">
        <f t="shared" si="1"/>
        <v>0.84782608695652173</v>
      </c>
      <c r="S176" s="10">
        <f t="shared" si="2"/>
        <v>0.15217391304347827</v>
      </c>
      <c r="T176" s="15">
        <v>0</v>
      </c>
      <c r="U176" s="15">
        <v>1</v>
      </c>
      <c r="V176" s="17"/>
      <c r="W176" s="19">
        <v>0.61079545454545459</v>
      </c>
      <c r="X176" s="19">
        <v>0.41524621212121215</v>
      </c>
      <c r="Y176" s="12">
        <f t="shared" si="8"/>
        <v>-8.9056324110671992E-2</v>
      </c>
      <c r="Z176" s="12">
        <f t="shared" si="4"/>
        <v>-0.26307229907773388</v>
      </c>
    </row>
    <row r="177" spans="1:26">
      <c r="A177" s="15" t="s">
        <v>847</v>
      </c>
      <c r="B177" s="16" t="s">
        <v>40</v>
      </c>
      <c r="C177" s="15" t="s">
        <v>187</v>
      </c>
      <c r="D177" s="15" t="s">
        <v>848</v>
      </c>
      <c r="E177" s="15" t="s">
        <v>849</v>
      </c>
      <c r="F177" s="15" t="s">
        <v>850</v>
      </c>
      <c r="G177" s="16" t="s">
        <v>56</v>
      </c>
      <c r="H177" s="15">
        <v>337</v>
      </c>
      <c r="I177" s="15">
        <v>139</v>
      </c>
      <c r="J177" s="15">
        <v>37</v>
      </c>
      <c r="K177" s="15">
        <v>176</v>
      </c>
      <c r="L177" s="10">
        <f t="shared" si="7"/>
        <v>0.52225519287833833</v>
      </c>
      <c r="M177" s="15">
        <v>1</v>
      </c>
      <c r="N177" s="15">
        <v>13</v>
      </c>
      <c r="O177" s="15">
        <v>21</v>
      </c>
      <c r="P177" s="15">
        <v>31</v>
      </c>
      <c r="Q177" s="15">
        <v>269</v>
      </c>
      <c r="R177" s="11">
        <f t="shared" si="1"/>
        <v>0.79821958456973297</v>
      </c>
      <c r="S177" s="10">
        <f t="shared" si="2"/>
        <v>0.20178041543026703</v>
      </c>
      <c r="T177" s="15">
        <v>0</v>
      </c>
      <c r="U177" s="15">
        <v>2</v>
      </c>
      <c r="V177" s="17" t="s">
        <v>851</v>
      </c>
      <c r="W177" s="18">
        <v>0.31</v>
      </c>
      <c r="X177" s="18">
        <v>0.09</v>
      </c>
      <c r="Y177" s="12">
        <f t="shared" si="8"/>
        <v>0.21225519287833833</v>
      </c>
      <c r="Z177" s="12">
        <f t="shared" si="4"/>
        <v>0.11178041543026704</v>
      </c>
    </row>
    <row r="178" spans="1:26" hidden="1">
      <c r="A178" s="8" t="s">
        <v>852</v>
      </c>
      <c r="B178" s="9" t="s">
        <v>162</v>
      </c>
      <c r="C178" s="8" t="s">
        <v>754</v>
      </c>
      <c r="D178" s="8" t="s">
        <v>853</v>
      </c>
      <c r="E178" s="8" t="s">
        <v>854</v>
      </c>
      <c r="F178" s="8" t="s">
        <v>855</v>
      </c>
      <c r="G178" s="8"/>
      <c r="H178" s="8">
        <v>427</v>
      </c>
      <c r="I178" s="8">
        <v>181</v>
      </c>
      <c r="J178" s="8">
        <v>51</v>
      </c>
      <c r="K178" s="8">
        <v>232</v>
      </c>
      <c r="L178" s="10">
        <f t="shared" si="7"/>
        <v>0.54332552693208436</v>
      </c>
      <c r="M178" s="8">
        <v>2</v>
      </c>
      <c r="N178" s="8">
        <v>6</v>
      </c>
      <c r="O178" s="8">
        <v>1</v>
      </c>
      <c r="P178" s="8">
        <v>230</v>
      </c>
      <c r="Q178" s="8">
        <v>188</v>
      </c>
      <c r="R178" s="11">
        <f t="shared" si="1"/>
        <v>0.44028103044496486</v>
      </c>
      <c r="S178" s="10">
        <f t="shared" si="2"/>
        <v>0.55971896955503508</v>
      </c>
      <c r="T178" s="8">
        <v>0</v>
      </c>
      <c r="U178" s="8">
        <v>0</v>
      </c>
      <c r="V178" s="13"/>
      <c r="W178" s="12">
        <v>0.53559710034338037</v>
      </c>
      <c r="X178" s="12">
        <v>0.72743227775658148</v>
      </c>
      <c r="Y178" s="12">
        <f t="shared" si="8"/>
        <v>7.7284265887039849E-3</v>
      </c>
      <c r="Z178" s="12">
        <f t="shared" si="4"/>
        <v>-0.1677133082015464</v>
      </c>
    </row>
    <row r="179" spans="1:26" hidden="1">
      <c r="A179" s="15" t="s">
        <v>856</v>
      </c>
      <c r="B179" s="16" t="s">
        <v>27</v>
      </c>
      <c r="C179" s="15" t="s">
        <v>187</v>
      </c>
      <c r="D179" s="15" t="s">
        <v>857</v>
      </c>
      <c r="E179" s="15" t="s">
        <v>858</v>
      </c>
      <c r="F179" s="15" t="s">
        <v>859</v>
      </c>
      <c r="G179" s="16" t="s">
        <v>56</v>
      </c>
      <c r="H179" s="15">
        <v>367</v>
      </c>
      <c r="I179" s="15">
        <v>172</v>
      </c>
      <c r="J179" s="15">
        <v>15</v>
      </c>
      <c r="K179" s="15">
        <v>187</v>
      </c>
      <c r="L179" s="10">
        <f t="shared" si="7"/>
        <v>0.50953678474114439</v>
      </c>
      <c r="M179" s="15">
        <v>0</v>
      </c>
      <c r="N179" s="15">
        <v>6</v>
      </c>
      <c r="O179" s="15">
        <v>8</v>
      </c>
      <c r="P179" s="15">
        <v>169</v>
      </c>
      <c r="Q179" s="15">
        <v>161</v>
      </c>
      <c r="R179" s="11">
        <f t="shared" si="1"/>
        <v>0.43869209809264303</v>
      </c>
      <c r="S179" s="10">
        <f t="shared" si="2"/>
        <v>0.56130790190735702</v>
      </c>
      <c r="T179" s="15">
        <v>1</v>
      </c>
      <c r="U179" s="15">
        <v>22</v>
      </c>
      <c r="V179" s="17" t="s">
        <v>860</v>
      </c>
      <c r="W179" s="18">
        <v>0.7</v>
      </c>
      <c r="X179" s="18">
        <v>0.66</v>
      </c>
      <c r="Y179" s="12">
        <f t="shared" si="8"/>
        <v>-0.19046321525885557</v>
      </c>
      <c r="Z179" s="12">
        <f t="shared" si="4"/>
        <v>-9.869209809264301E-2</v>
      </c>
    </row>
    <row r="180" spans="1:26">
      <c r="A180" s="15" t="s">
        <v>861</v>
      </c>
      <c r="B180" s="16" t="s">
        <v>40</v>
      </c>
      <c r="C180" s="15" t="s">
        <v>66</v>
      </c>
      <c r="D180" s="15" t="s">
        <v>862</v>
      </c>
      <c r="E180" s="15" t="s">
        <v>863</v>
      </c>
      <c r="F180" s="15" t="s">
        <v>864</v>
      </c>
      <c r="G180" s="16" t="s">
        <v>323</v>
      </c>
      <c r="H180" s="15">
        <v>74</v>
      </c>
      <c r="I180" s="15">
        <v>33</v>
      </c>
      <c r="J180" s="15">
        <v>7</v>
      </c>
      <c r="K180" s="15">
        <v>40</v>
      </c>
      <c r="L180" s="10">
        <f t="shared" si="7"/>
        <v>0.54054054054054057</v>
      </c>
      <c r="M180" s="15">
        <v>5</v>
      </c>
      <c r="N180" s="15">
        <v>0</v>
      </c>
      <c r="O180" s="15">
        <v>57</v>
      </c>
      <c r="P180" s="15">
        <v>0</v>
      </c>
      <c r="Q180" s="15">
        <v>12</v>
      </c>
      <c r="R180" s="11">
        <f t="shared" si="1"/>
        <v>0.16216216216216217</v>
      </c>
      <c r="S180" s="10">
        <f t="shared" si="2"/>
        <v>0.83783783783783783</v>
      </c>
      <c r="T180" s="15">
        <v>0</v>
      </c>
      <c r="U180" s="15">
        <v>0</v>
      </c>
      <c r="V180" s="17" t="s">
        <v>865</v>
      </c>
      <c r="W180" s="18">
        <v>0.56000000000000005</v>
      </c>
      <c r="X180" s="18">
        <v>0.95</v>
      </c>
      <c r="Y180" s="12">
        <f t="shared" si="8"/>
        <v>-1.9459459459459483E-2</v>
      </c>
      <c r="Z180" s="12">
        <f t="shared" si="4"/>
        <v>-0.11216216216216213</v>
      </c>
    </row>
    <row r="181" spans="1:26" hidden="1">
      <c r="A181" s="8" t="s">
        <v>866</v>
      </c>
      <c r="B181" s="9" t="s">
        <v>162</v>
      </c>
      <c r="C181" s="8" t="s">
        <v>748</v>
      </c>
      <c r="D181" s="8" t="s">
        <v>867</v>
      </c>
      <c r="E181" s="8" t="s">
        <v>868</v>
      </c>
      <c r="F181" s="8" t="s">
        <v>869</v>
      </c>
      <c r="G181" s="9" t="s">
        <v>56</v>
      </c>
      <c r="H181" s="8">
        <v>1187</v>
      </c>
      <c r="I181" s="8">
        <v>613</v>
      </c>
      <c r="J181" s="8">
        <v>86</v>
      </c>
      <c r="K181" s="8">
        <v>699</v>
      </c>
      <c r="L181" s="10">
        <f t="shared" si="7"/>
        <v>0.58887952822240941</v>
      </c>
      <c r="M181" s="8">
        <v>4</v>
      </c>
      <c r="N181" s="8">
        <v>50</v>
      </c>
      <c r="O181" s="8">
        <v>449</v>
      </c>
      <c r="P181" s="8">
        <v>170</v>
      </c>
      <c r="Q181" s="8">
        <v>504</v>
      </c>
      <c r="R181" s="11">
        <f t="shared" si="1"/>
        <v>0.42459983150800334</v>
      </c>
      <c r="S181" s="10">
        <f t="shared" si="2"/>
        <v>0.57540016849199671</v>
      </c>
      <c r="T181" s="8">
        <v>0</v>
      </c>
      <c r="U181" s="8">
        <v>10</v>
      </c>
      <c r="V181" s="12"/>
      <c r="W181" s="12">
        <v>0.75557209448078655</v>
      </c>
      <c r="X181" s="12">
        <v>0.82000861765051514</v>
      </c>
      <c r="Y181" s="12">
        <f t="shared" si="8"/>
        <v>-0.16669256625837714</v>
      </c>
      <c r="Z181" s="12">
        <f t="shared" si="4"/>
        <v>-0.24460844915851843</v>
      </c>
    </row>
    <row r="182" spans="1:26" hidden="1">
      <c r="A182" s="15" t="s">
        <v>870</v>
      </c>
      <c r="B182" s="16" t="s">
        <v>27</v>
      </c>
      <c r="C182" s="15" t="s">
        <v>771</v>
      </c>
      <c r="D182" s="15" t="s">
        <v>871</v>
      </c>
      <c r="E182" s="15" t="s">
        <v>872</v>
      </c>
      <c r="F182" s="15" t="s">
        <v>873</v>
      </c>
      <c r="G182" s="16" t="s">
        <v>323</v>
      </c>
      <c r="H182" s="15">
        <v>393</v>
      </c>
      <c r="I182" s="15">
        <v>0</v>
      </c>
      <c r="J182" s="15">
        <v>0</v>
      </c>
      <c r="K182" s="15">
        <v>0</v>
      </c>
      <c r="L182" s="10">
        <f t="shared" si="7"/>
        <v>0</v>
      </c>
      <c r="M182" s="15">
        <v>1</v>
      </c>
      <c r="N182" s="15">
        <v>27</v>
      </c>
      <c r="O182" s="15">
        <v>21</v>
      </c>
      <c r="P182" s="15">
        <v>178</v>
      </c>
      <c r="Q182" s="15">
        <v>165</v>
      </c>
      <c r="R182" s="11">
        <f t="shared" si="1"/>
        <v>0.41984732824427479</v>
      </c>
      <c r="S182" s="10">
        <f t="shared" si="2"/>
        <v>0.58015267175572527</v>
      </c>
      <c r="T182" s="15">
        <v>0</v>
      </c>
      <c r="U182" s="15">
        <v>1</v>
      </c>
      <c r="V182" s="19"/>
      <c r="W182" s="19">
        <v>0.87109113512479674</v>
      </c>
      <c r="X182" s="19">
        <v>0.86803098402983647</v>
      </c>
      <c r="Y182" s="12">
        <f t="shared" si="8"/>
        <v>-0.87109113512479674</v>
      </c>
      <c r="Z182" s="12">
        <f t="shared" si="4"/>
        <v>-0.2878783122741112</v>
      </c>
    </row>
    <row r="183" spans="1:26" hidden="1">
      <c r="A183" s="15" t="s">
        <v>874</v>
      </c>
      <c r="B183" s="16" t="s">
        <v>27</v>
      </c>
      <c r="C183" s="15" t="s">
        <v>390</v>
      </c>
      <c r="D183" s="15" t="s">
        <v>875</v>
      </c>
      <c r="E183" s="15" t="s">
        <v>876</v>
      </c>
      <c r="F183" s="15" t="s">
        <v>471</v>
      </c>
      <c r="G183" s="16" t="s">
        <v>56</v>
      </c>
      <c r="H183" s="15">
        <v>643</v>
      </c>
      <c r="I183" s="15">
        <v>180</v>
      </c>
      <c r="J183" s="15">
        <v>37</v>
      </c>
      <c r="K183" s="15">
        <v>217</v>
      </c>
      <c r="L183" s="10">
        <f t="shared" si="7"/>
        <v>0.33748055987558323</v>
      </c>
      <c r="M183" s="15">
        <v>0</v>
      </c>
      <c r="N183" s="15">
        <v>10</v>
      </c>
      <c r="O183" s="15">
        <v>10</v>
      </c>
      <c r="P183" s="15">
        <v>313</v>
      </c>
      <c r="Q183" s="15">
        <v>263</v>
      </c>
      <c r="R183" s="11">
        <f t="shared" si="1"/>
        <v>0.40902021772939345</v>
      </c>
      <c r="S183" s="10">
        <f t="shared" si="2"/>
        <v>0.59097978227060655</v>
      </c>
      <c r="T183" s="15">
        <v>0</v>
      </c>
      <c r="U183" s="15">
        <v>47</v>
      </c>
      <c r="V183" s="19"/>
      <c r="W183" s="19">
        <v>0.63707101059623594</v>
      </c>
      <c r="X183" s="19">
        <v>0.74297010912541517</v>
      </c>
      <c r="Y183" s="12">
        <f t="shared" si="8"/>
        <v>-0.29959045072065271</v>
      </c>
      <c r="Z183" s="12">
        <f t="shared" si="4"/>
        <v>-0.15199032685480862</v>
      </c>
    </row>
    <row r="184" spans="1:26" hidden="1">
      <c r="A184" s="8" t="s">
        <v>877</v>
      </c>
      <c r="B184" s="9" t="s">
        <v>162</v>
      </c>
      <c r="C184" s="8" t="s">
        <v>28</v>
      </c>
      <c r="D184" s="8" t="s">
        <v>878</v>
      </c>
      <c r="E184" s="8" t="s">
        <v>879</v>
      </c>
      <c r="F184" s="8" t="s">
        <v>880</v>
      </c>
      <c r="G184" s="9" t="s">
        <v>56</v>
      </c>
      <c r="H184" s="8">
        <v>369</v>
      </c>
      <c r="I184" s="8">
        <v>195</v>
      </c>
      <c r="J184" s="8">
        <v>16</v>
      </c>
      <c r="K184" s="8">
        <v>211</v>
      </c>
      <c r="L184" s="10">
        <f t="shared" si="7"/>
        <v>0.57181571815718157</v>
      </c>
      <c r="M184" s="8">
        <v>5</v>
      </c>
      <c r="N184" s="8">
        <v>9</v>
      </c>
      <c r="O184" s="8">
        <v>62</v>
      </c>
      <c r="P184" s="8">
        <v>113</v>
      </c>
      <c r="Q184" s="8">
        <v>150</v>
      </c>
      <c r="R184" s="11">
        <f t="shared" si="1"/>
        <v>0.4065040650406504</v>
      </c>
      <c r="S184" s="10">
        <f t="shared" si="2"/>
        <v>0.5934959349593496</v>
      </c>
      <c r="T184" s="8">
        <v>1</v>
      </c>
      <c r="U184" s="8">
        <v>29</v>
      </c>
      <c r="V184" s="13" t="s">
        <v>881</v>
      </c>
      <c r="W184" s="14">
        <v>0.64</v>
      </c>
      <c r="X184" s="14">
        <v>0.7</v>
      </c>
      <c r="Y184" s="12">
        <f t="shared" si="8"/>
        <v>-6.8184281842818439E-2</v>
      </c>
      <c r="Z184" s="12">
        <f t="shared" si="4"/>
        <v>-0.10650406504065035</v>
      </c>
    </row>
    <row r="185" spans="1:26" hidden="1">
      <c r="A185" s="15" t="s">
        <v>882</v>
      </c>
      <c r="B185" s="16" t="s">
        <v>162</v>
      </c>
      <c r="C185" s="15" t="s">
        <v>196</v>
      </c>
      <c r="D185" s="15" t="s">
        <v>883</v>
      </c>
      <c r="E185" s="15" t="s">
        <v>884</v>
      </c>
      <c r="F185" s="15" t="s">
        <v>885</v>
      </c>
      <c r="G185" s="16" t="s">
        <v>56</v>
      </c>
      <c r="H185" s="15">
        <v>253</v>
      </c>
      <c r="I185" s="15">
        <v>79</v>
      </c>
      <c r="J185" s="15">
        <v>8</v>
      </c>
      <c r="K185" s="15">
        <v>87</v>
      </c>
      <c r="L185" s="10">
        <f t="shared" si="7"/>
        <v>0.34387351778656128</v>
      </c>
      <c r="M185" s="15">
        <v>1</v>
      </c>
      <c r="N185" s="15">
        <v>7</v>
      </c>
      <c r="O185" s="15">
        <v>56</v>
      </c>
      <c r="P185" s="15">
        <v>77</v>
      </c>
      <c r="Q185" s="15">
        <v>101</v>
      </c>
      <c r="R185" s="11">
        <f t="shared" si="1"/>
        <v>0.39920948616600793</v>
      </c>
      <c r="S185" s="10">
        <f t="shared" si="2"/>
        <v>0.60079051383399207</v>
      </c>
      <c r="T185" s="15">
        <v>0</v>
      </c>
      <c r="U185" s="15">
        <v>11</v>
      </c>
      <c r="V185" s="19"/>
      <c r="W185" s="19">
        <v>0.63602285437891104</v>
      </c>
      <c r="X185" s="19">
        <v>0.80640285377429788</v>
      </c>
      <c r="Y185" s="12">
        <f t="shared" si="8"/>
        <v>-0.29214933659234976</v>
      </c>
      <c r="Z185" s="12">
        <f t="shared" si="4"/>
        <v>-0.20561233994030581</v>
      </c>
    </row>
    <row r="186" spans="1:26" hidden="1">
      <c r="A186" s="8" t="s">
        <v>594</v>
      </c>
      <c r="B186" s="9" t="s">
        <v>27</v>
      </c>
      <c r="C186" s="8" t="s">
        <v>163</v>
      </c>
      <c r="D186" s="8" t="s">
        <v>886</v>
      </c>
      <c r="E186" s="8" t="s">
        <v>887</v>
      </c>
      <c r="F186" s="8" t="s">
        <v>888</v>
      </c>
      <c r="G186" s="9" t="s">
        <v>56</v>
      </c>
      <c r="H186" s="8">
        <v>272</v>
      </c>
      <c r="I186" s="8">
        <v>141</v>
      </c>
      <c r="J186" s="8">
        <v>25</v>
      </c>
      <c r="K186" s="8">
        <v>166</v>
      </c>
      <c r="L186" s="10">
        <f t="shared" si="7"/>
        <v>0.61029411764705888</v>
      </c>
      <c r="M186" s="8">
        <v>1</v>
      </c>
      <c r="N186" s="8">
        <v>9</v>
      </c>
      <c r="O186" s="8">
        <v>36</v>
      </c>
      <c r="P186" s="8">
        <v>93</v>
      </c>
      <c r="Q186" s="8">
        <v>107</v>
      </c>
      <c r="R186" s="11">
        <f t="shared" si="1"/>
        <v>0.39338235294117646</v>
      </c>
      <c r="S186" s="10">
        <f t="shared" si="2"/>
        <v>0.60661764705882359</v>
      </c>
      <c r="T186" s="8">
        <v>0</v>
      </c>
      <c r="U186" s="8">
        <v>26</v>
      </c>
      <c r="V186" s="13" t="s">
        <v>889</v>
      </c>
      <c r="W186" s="14">
        <v>0.78</v>
      </c>
      <c r="X186" s="14">
        <v>0.66</v>
      </c>
      <c r="Y186" s="12">
        <f t="shared" si="8"/>
        <v>-0.16970588235294115</v>
      </c>
      <c r="Z186" s="12">
        <f t="shared" si="4"/>
        <v>-5.3382352941176436E-2</v>
      </c>
    </row>
    <row r="187" spans="1:26" hidden="1">
      <c r="A187" s="15" t="s">
        <v>890</v>
      </c>
      <c r="B187" s="16" t="s">
        <v>27</v>
      </c>
      <c r="C187" s="15" t="s">
        <v>479</v>
      </c>
      <c r="D187" s="15" t="s">
        <v>891</v>
      </c>
      <c r="E187" s="15" t="s">
        <v>892</v>
      </c>
      <c r="F187" s="15" t="s">
        <v>322</v>
      </c>
      <c r="G187" s="16" t="s">
        <v>323</v>
      </c>
      <c r="H187" s="15">
        <v>224</v>
      </c>
      <c r="I187" s="15">
        <v>28</v>
      </c>
      <c r="J187" s="15">
        <v>7</v>
      </c>
      <c r="K187" s="15">
        <v>35</v>
      </c>
      <c r="L187" s="10">
        <f t="shared" si="7"/>
        <v>0.15625</v>
      </c>
      <c r="M187" s="15">
        <v>0</v>
      </c>
      <c r="N187" s="15">
        <v>3</v>
      </c>
      <c r="O187" s="15">
        <v>8</v>
      </c>
      <c r="P187" s="15">
        <v>110</v>
      </c>
      <c r="Q187" s="15">
        <v>88</v>
      </c>
      <c r="R187" s="11">
        <f t="shared" si="1"/>
        <v>0.39285714285714285</v>
      </c>
      <c r="S187" s="10">
        <f t="shared" si="2"/>
        <v>0.60714285714285721</v>
      </c>
      <c r="T187" s="15">
        <v>0</v>
      </c>
      <c r="U187" s="15">
        <v>15</v>
      </c>
      <c r="V187" s="19"/>
      <c r="W187" s="19">
        <v>0.53337558568550669</v>
      </c>
      <c r="X187" s="19">
        <v>0.88458317300074696</v>
      </c>
      <c r="Y187" s="12">
        <f t="shared" si="8"/>
        <v>-0.37712558568550669</v>
      </c>
      <c r="Z187" s="12">
        <f t="shared" si="4"/>
        <v>-0.27744031585788975</v>
      </c>
    </row>
    <row r="188" spans="1:26">
      <c r="A188" s="15" t="s">
        <v>893</v>
      </c>
      <c r="B188" s="16" t="s">
        <v>40</v>
      </c>
      <c r="C188" s="15" t="s">
        <v>230</v>
      </c>
      <c r="D188" s="15" t="s">
        <v>894</v>
      </c>
      <c r="E188" s="15" t="s">
        <v>895</v>
      </c>
      <c r="F188" s="15" t="s">
        <v>896</v>
      </c>
      <c r="G188" s="15"/>
      <c r="H188" s="15">
        <v>173</v>
      </c>
      <c r="I188" s="15">
        <v>77</v>
      </c>
      <c r="J188" s="15">
        <v>17</v>
      </c>
      <c r="K188" s="15">
        <v>94</v>
      </c>
      <c r="L188" s="10">
        <f t="shared" si="7"/>
        <v>0.54335260115606931</v>
      </c>
      <c r="M188" s="15">
        <v>1</v>
      </c>
      <c r="N188" s="15">
        <v>2</v>
      </c>
      <c r="O188" s="15">
        <v>7</v>
      </c>
      <c r="P188" s="15">
        <v>1</v>
      </c>
      <c r="Q188" s="15">
        <v>157</v>
      </c>
      <c r="R188" s="11">
        <f t="shared" si="1"/>
        <v>0.90751445086705207</v>
      </c>
      <c r="S188" s="10">
        <f t="shared" si="2"/>
        <v>9.2485549132947931E-2</v>
      </c>
      <c r="T188" s="15">
        <v>0</v>
      </c>
      <c r="U188" s="15">
        <v>5</v>
      </c>
      <c r="V188" s="17" t="s">
        <v>897</v>
      </c>
      <c r="W188" s="18">
        <v>0.28999999999999998</v>
      </c>
      <c r="X188" s="18">
        <v>7.0000000000000007E-2</v>
      </c>
      <c r="Y188" s="12">
        <f t="shared" si="8"/>
        <v>0.25335260115606933</v>
      </c>
      <c r="Z188" s="12">
        <f t="shared" si="4"/>
        <v>2.2485549132947924E-2</v>
      </c>
    </row>
    <row r="189" spans="1:26" hidden="1">
      <c r="A189" s="8" t="s">
        <v>898</v>
      </c>
      <c r="B189" s="9" t="s">
        <v>162</v>
      </c>
      <c r="C189" s="8" t="s">
        <v>305</v>
      </c>
      <c r="D189" s="8" t="s">
        <v>899</v>
      </c>
      <c r="E189" s="8" t="s">
        <v>900</v>
      </c>
      <c r="F189" s="8" t="s">
        <v>901</v>
      </c>
      <c r="G189" s="9"/>
      <c r="H189" s="8">
        <v>494</v>
      </c>
      <c r="I189" s="8">
        <v>269</v>
      </c>
      <c r="J189" s="8">
        <v>46</v>
      </c>
      <c r="K189" s="8">
        <v>315</v>
      </c>
      <c r="L189" s="10">
        <f t="shared" si="7"/>
        <v>0.63765182186234814</v>
      </c>
      <c r="M189" s="8">
        <v>2</v>
      </c>
      <c r="N189" s="8">
        <v>10</v>
      </c>
      <c r="O189" s="8">
        <v>54</v>
      </c>
      <c r="P189" s="8">
        <v>189</v>
      </c>
      <c r="Q189" s="8">
        <v>192</v>
      </c>
      <c r="R189" s="11">
        <f t="shared" si="1"/>
        <v>0.38866396761133604</v>
      </c>
      <c r="S189" s="10">
        <f t="shared" si="2"/>
        <v>0.61133603238866396</v>
      </c>
      <c r="T189" s="8">
        <v>0</v>
      </c>
      <c r="U189" s="8">
        <v>47</v>
      </c>
      <c r="V189" s="13" t="s">
        <v>902</v>
      </c>
      <c r="W189" s="14">
        <v>0.7</v>
      </c>
      <c r="X189" s="14">
        <v>0.63</v>
      </c>
      <c r="Y189" s="12">
        <f t="shared" si="8"/>
        <v>-6.2348178137651811E-2</v>
      </c>
      <c r="Z189" s="12">
        <f t="shared" si="4"/>
        <v>-1.8663967611336041E-2</v>
      </c>
    </row>
    <row r="190" spans="1:26">
      <c r="A190" s="15" t="s">
        <v>903</v>
      </c>
      <c r="B190" s="16" t="s">
        <v>40</v>
      </c>
      <c r="C190" s="15" t="s">
        <v>479</v>
      </c>
      <c r="D190" s="15" t="s">
        <v>904</v>
      </c>
      <c r="E190" s="15" t="s">
        <v>905</v>
      </c>
      <c r="F190" s="15" t="s">
        <v>322</v>
      </c>
      <c r="G190" s="16" t="s">
        <v>323</v>
      </c>
      <c r="H190" s="15">
        <v>55</v>
      </c>
      <c r="I190" s="15">
        <v>26</v>
      </c>
      <c r="J190" s="15">
        <v>4</v>
      </c>
      <c r="K190" s="15">
        <v>30</v>
      </c>
      <c r="L190" s="10">
        <f t="shared" si="7"/>
        <v>0.54545454545454541</v>
      </c>
      <c r="M190" s="15">
        <v>0</v>
      </c>
      <c r="N190" s="15">
        <v>0</v>
      </c>
      <c r="O190" s="15">
        <v>7</v>
      </c>
      <c r="P190" s="15">
        <v>40</v>
      </c>
      <c r="Q190" s="15">
        <v>8</v>
      </c>
      <c r="R190" s="11">
        <f t="shared" si="1"/>
        <v>0.14545454545454545</v>
      </c>
      <c r="S190" s="10">
        <f t="shared" si="2"/>
        <v>0.8545454545454545</v>
      </c>
      <c r="T190" s="15">
        <v>0</v>
      </c>
      <c r="U190" s="15">
        <v>0</v>
      </c>
      <c r="V190" s="19"/>
      <c r="W190" s="19">
        <v>0.53337558568550669</v>
      </c>
      <c r="X190" s="19">
        <v>0.88458317300074696</v>
      </c>
      <c r="Y190" s="12">
        <f t="shared" si="8"/>
        <v>1.2078959769038722E-2</v>
      </c>
      <c r="Z190" s="12">
        <f t="shared" si="4"/>
        <v>-3.0037718455292461E-2</v>
      </c>
    </row>
    <row r="191" spans="1:26" hidden="1">
      <c r="A191" s="15" t="s">
        <v>906</v>
      </c>
      <c r="B191" s="16" t="s">
        <v>27</v>
      </c>
      <c r="C191" s="15" t="s">
        <v>218</v>
      </c>
      <c r="D191" s="15" t="s">
        <v>907</v>
      </c>
      <c r="E191" s="15" t="s">
        <v>908</v>
      </c>
      <c r="F191" s="15" t="s">
        <v>677</v>
      </c>
      <c r="G191" s="16" t="s">
        <v>323</v>
      </c>
      <c r="H191" s="15">
        <v>864</v>
      </c>
      <c r="I191" s="15">
        <v>396</v>
      </c>
      <c r="J191" s="15">
        <v>58</v>
      </c>
      <c r="K191" s="15">
        <v>454</v>
      </c>
      <c r="L191" s="10">
        <f t="shared" si="7"/>
        <v>0.52546296296296291</v>
      </c>
      <c r="M191" s="15">
        <v>7</v>
      </c>
      <c r="N191" s="15">
        <v>36</v>
      </c>
      <c r="O191" s="15">
        <v>279</v>
      </c>
      <c r="P191" s="15">
        <v>157</v>
      </c>
      <c r="Q191" s="15">
        <v>335</v>
      </c>
      <c r="R191" s="11">
        <f t="shared" si="1"/>
        <v>0.38773148148148145</v>
      </c>
      <c r="S191" s="10">
        <f t="shared" si="2"/>
        <v>0.6122685185185186</v>
      </c>
      <c r="T191" s="15">
        <v>5</v>
      </c>
      <c r="U191" s="15">
        <v>45</v>
      </c>
      <c r="V191" s="19"/>
      <c r="W191" s="19">
        <v>0.7140218525492642</v>
      </c>
      <c r="X191" s="19">
        <v>0.79433177015244016</v>
      </c>
      <c r="Y191" s="12">
        <f t="shared" si="8"/>
        <v>-0.18855888958630129</v>
      </c>
      <c r="Z191" s="12">
        <f t="shared" si="4"/>
        <v>-0.18206325163392156</v>
      </c>
    </row>
    <row r="192" spans="1:26" hidden="1">
      <c r="A192" s="8" t="s">
        <v>909</v>
      </c>
      <c r="B192" s="9" t="s">
        <v>162</v>
      </c>
      <c r="C192" s="8" t="s">
        <v>365</v>
      </c>
      <c r="D192" s="8" t="s">
        <v>910</v>
      </c>
      <c r="E192" s="8" t="s">
        <v>911</v>
      </c>
      <c r="F192" s="8" t="s">
        <v>912</v>
      </c>
      <c r="G192" s="16" t="s">
        <v>323</v>
      </c>
      <c r="H192" s="8">
        <v>347</v>
      </c>
      <c r="I192" s="8">
        <v>176</v>
      </c>
      <c r="J192" s="8">
        <v>27</v>
      </c>
      <c r="K192" s="8">
        <v>203</v>
      </c>
      <c r="L192" s="10">
        <f t="shared" si="7"/>
        <v>0.58501440922190207</v>
      </c>
      <c r="M192" s="8">
        <v>5</v>
      </c>
      <c r="N192" s="8">
        <v>7</v>
      </c>
      <c r="O192" s="8">
        <v>79</v>
      </c>
      <c r="P192" s="8">
        <v>119</v>
      </c>
      <c r="Q192" s="8">
        <v>132</v>
      </c>
      <c r="R192" s="11">
        <f t="shared" si="1"/>
        <v>0.3804034582132565</v>
      </c>
      <c r="S192" s="10">
        <f t="shared" si="2"/>
        <v>0.6195965417867435</v>
      </c>
      <c r="T192" s="8">
        <v>0</v>
      </c>
      <c r="U192" s="8">
        <v>5</v>
      </c>
      <c r="V192" s="12"/>
      <c r="W192" s="12">
        <v>0.76940948229404926</v>
      </c>
      <c r="X192" s="12">
        <v>0.86662754631570127</v>
      </c>
      <c r="Y192" s="12">
        <f t="shared" si="8"/>
        <v>-0.1843950730721472</v>
      </c>
      <c r="Z192" s="12">
        <f t="shared" si="4"/>
        <v>-0.24703100452895776</v>
      </c>
    </row>
    <row r="193" spans="1:26" hidden="1">
      <c r="A193" s="15" t="s">
        <v>913</v>
      </c>
      <c r="B193" s="16" t="s">
        <v>162</v>
      </c>
      <c r="C193" s="15" t="s">
        <v>305</v>
      </c>
      <c r="D193" s="15" t="s">
        <v>914</v>
      </c>
      <c r="E193" s="15" t="s">
        <v>915</v>
      </c>
      <c r="F193" s="15" t="s">
        <v>916</v>
      </c>
      <c r="G193" s="16" t="s">
        <v>323</v>
      </c>
      <c r="H193" s="15">
        <v>462</v>
      </c>
      <c r="I193" s="15">
        <v>210</v>
      </c>
      <c r="J193" s="15">
        <v>36</v>
      </c>
      <c r="K193" s="15">
        <v>246</v>
      </c>
      <c r="L193" s="10">
        <f t="shared" si="7"/>
        <v>0.53246753246753242</v>
      </c>
      <c r="M193" s="15">
        <v>1</v>
      </c>
      <c r="N193" s="15">
        <v>2</v>
      </c>
      <c r="O193" s="15">
        <v>69</v>
      </c>
      <c r="P193" s="15">
        <v>182</v>
      </c>
      <c r="Q193" s="15">
        <v>173</v>
      </c>
      <c r="R193" s="11">
        <f t="shared" si="1"/>
        <v>0.37445887445887444</v>
      </c>
      <c r="S193" s="10">
        <f t="shared" si="2"/>
        <v>0.62554112554112562</v>
      </c>
      <c r="T193" s="15">
        <v>1</v>
      </c>
      <c r="U193" s="15">
        <v>34</v>
      </c>
      <c r="V193" s="19"/>
      <c r="W193" s="19">
        <v>0.83855599543716031</v>
      </c>
      <c r="X193" s="19">
        <v>0.78769375293565047</v>
      </c>
      <c r="Y193" s="12">
        <f t="shared" si="8"/>
        <v>-0.30608846296962788</v>
      </c>
      <c r="Z193" s="12">
        <f t="shared" si="4"/>
        <v>-0.16215262739452485</v>
      </c>
    </row>
    <row r="194" spans="1:26" hidden="1">
      <c r="A194" s="15" t="s">
        <v>917</v>
      </c>
      <c r="B194" s="16" t="s">
        <v>162</v>
      </c>
      <c r="C194" s="15" t="s">
        <v>196</v>
      </c>
      <c r="D194" s="15" t="s">
        <v>918</v>
      </c>
      <c r="E194" s="15" t="s">
        <v>919</v>
      </c>
      <c r="F194" s="15" t="s">
        <v>885</v>
      </c>
      <c r="G194" s="16" t="s">
        <v>56</v>
      </c>
      <c r="H194" s="15">
        <v>396</v>
      </c>
      <c r="I194" s="15">
        <v>184</v>
      </c>
      <c r="J194" s="15">
        <v>13</v>
      </c>
      <c r="K194" s="15">
        <v>197</v>
      </c>
      <c r="L194" s="10">
        <f t="shared" si="7"/>
        <v>0.49747474747474746</v>
      </c>
      <c r="M194" s="15">
        <v>0</v>
      </c>
      <c r="N194" s="15">
        <v>6</v>
      </c>
      <c r="O194" s="15">
        <v>136</v>
      </c>
      <c r="P194" s="15">
        <v>77</v>
      </c>
      <c r="Q194" s="15">
        <v>148</v>
      </c>
      <c r="R194" s="11">
        <f t="shared" si="1"/>
        <v>0.37373737373737376</v>
      </c>
      <c r="S194" s="10">
        <f t="shared" si="2"/>
        <v>0.6262626262626263</v>
      </c>
      <c r="T194" s="15">
        <v>0</v>
      </c>
      <c r="U194" s="15">
        <v>29</v>
      </c>
      <c r="V194" s="19"/>
      <c r="W194" s="19">
        <v>0.63602285437891104</v>
      </c>
      <c r="X194" s="19">
        <v>0.80640285377429788</v>
      </c>
      <c r="Y194" s="12">
        <f t="shared" si="8"/>
        <v>-0.13854810690416358</v>
      </c>
      <c r="Z194" s="12">
        <f t="shared" si="4"/>
        <v>-0.18014022751167158</v>
      </c>
    </row>
    <row r="195" spans="1:26" hidden="1">
      <c r="A195" s="8" t="s">
        <v>920</v>
      </c>
      <c r="B195" s="9" t="s">
        <v>162</v>
      </c>
      <c r="C195" s="8" t="s">
        <v>218</v>
      </c>
      <c r="D195" s="8" t="s">
        <v>921</v>
      </c>
      <c r="E195" s="8" t="s">
        <v>922</v>
      </c>
      <c r="F195" s="8" t="s">
        <v>677</v>
      </c>
      <c r="G195" s="9" t="s">
        <v>923</v>
      </c>
      <c r="H195" s="8">
        <v>392</v>
      </c>
      <c r="I195" s="8">
        <v>123</v>
      </c>
      <c r="J195" s="8">
        <v>20</v>
      </c>
      <c r="K195" s="8">
        <v>143</v>
      </c>
      <c r="L195" s="10">
        <f t="shared" si="7"/>
        <v>0.36479591836734693</v>
      </c>
      <c r="M195" s="8">
        <v>0</v>
      </c>
      <c r="N195" s="8">
        <v>4</v>
      </c>
      <c r="O195" s="8">
        <v>230</v>
      </c>
      <c r="P195" s="8">
        <v>0</v>
      </c>
      <c r="Q195" s="8">
        <v>146</v>
      </c>
      <c r="R195" s="11">
        <f t="shared" si="1"/>
        <v>0.37244897959183676</v>
      </c>
      <c r="S195" s="10">
        <f t="shared" si="2"/>
        <v>0.62755102040816324</v>
      </c>
      <c r="T195" s="8">
        <v>0</v>
      </c>
      <c r="U195" s="8">
        <v>12</v>
      </c>
      <c r="V195" s="12"/>
      <c r="W195" s="12">
        <v>0.7140218525492642</v>
      </c>
      <c r="X195" s="12">
        <v>0.79433177015244016</v>
      </c>
      <c r="Y195" s="12">
        <f t="shared" si="8"/>
        <v>-0.34922593418191727</v>
      </c>
      <c r="Z195" s="12">
        <f t="shared" si="4"/>
        <v>-0.16678074974427692</v>
      </c>
    </row>
    <row r="196" spans="1:26">
      <c r="A196" s="8" t="s">
        <v>924</v>
      </c>
      <c r="B196" s="9" t="s">
        <v>40</v>
      </c>
      <c r="C196" s="8" t="s">
        <v>218</v>
      </c>
      <c r="D196" s="8" t="s">
        <v>925</v>
      </c>
      <c r="E196" s="8" t="s">
        <v>926</v>
      </c>
      <c r="F196" s="8" t="s">
        <v>677</v>
      </c>
      <c r="G196" s="9" t="s">
        <v>56</v>
      </c>
      <c r="H196" s="8">
        <v>124</v>
      </c>
      <c r="I196" s="8">
        <v>52</v>
      </c>
      <c r="J196" s="8">
        <v>16</v>
      </c>
      <c r="K196" s="8">
        <v>68</v>
      </c>
      <c r="L196" s="10">
        <f t="shared" si="7"/>
        <v>0.54838709677419351</v>
      </c>
      <c r="M196" s="8">
        <v>0</v>
      </c>
      <c r="N196" s="8">
        <v>4</v>
      </c>
      <c r="O196" s="8">
        <v>46</v>
      </c>
      <c r="P196" s="8">
        <v>27</v>
      </c>
      <c r="Q196" s="8">
        <v>38</v>
      </c>
      <c r="R196" s="11">
        <f t="shared" si="1"/>
        <v>0.30645161290322581</v>
      </c>
      <c r="S196" s="10">
        <f t="shared" si="2"/>
        <v>0.69354838709677424</v>
      </c>
      <c r="T196" s="8">
        <v>0</v>
      </c>
      <c r="U196" s="8">
        <v>9</v>
      </c>
      <c r="V196" s="12"/>
      <c r="W196" s="12">
        <v>0.7140218525492642</v>
      </c>
      <c r="X196" s="12">
        <v>0.79433177015244016</v>
      </c>
      <c r="Y196" s="12">
        <f t="shared" si="8"/>
        <v>-0.1656347557750707</v>
      </c>
      <c r="Z196" s="12">
        <f t="shared" si="4"/>
        <v>-0.10078338305566592</v>
      </c>
    </row>
    <row r="197" spans="1:26" hidden="1">
      <c r="A197" s="8" t="s">
        <v>927</v>
      </c>
      <c r="B197" s="9" t="s">
        <v>162</v>
      </c>
      <c r="C197" s="8" t="s">
        <v>202</v>
      </c>
      <c r="D197" s="8" t="s">
        <v>928</v>
      </c>
      <c r="E197" s="8" t="s">
        <v>929</v>
      </c>
      <c r="F197" s="8" t="s">
        <v>930</v>
      </c>
      <c r="G197" s="8"/>
      <c r="H197" s="8">
        <v>383</v>
      </c>
      <c r="I197" s="8">
        <v>93</v>
      </c>
      <c r="J197" s="8">
        <v>14</v>
      </c>
      <c r="K197" s="8">
        <v>107</v>
      </c>
      <c r="L197" s="10">
        <f t="shared" si="7"/>
        <v>0.27937336814621411</v>
      </c>
      <c r="M197" s="8">
        <v>0</v>
      </c>
      <c r="N197" s="8">
        <v>59</v>
      </c>
      <c r="O197" s="8">
        <v>112</v>
      </c>
      <c r="P197" s="8">
        <v>4</v>
      </c>
      <c r="Q197" s="8">
        <v>141</v>
      </c>
      <c r="R197" s="11">
        <f t="shared" si="1"/>
        <v>0.36814621409921672</v>
      </c>
      <c r="S197" s="10">
        <f t="shared" si="2"/>
        <v>0.63185378590078334</v>
      </c>
      <c r="T197" s="8">
        <v>23</v>
      </c>
      <c r="U197" s="8">
        <v>44</v>
      </c>
      <c r="V197" s="13" t="s">
        <v>931</v>
      </c>
      <c r="W197" s="14">
        <v>0.1</v>
      </c>
      <c r="X197" s="14">
        <v>0.47</v>
      </c>
      <c r="Y197" s="12">
        <f t="shared" si="8"/>
        <v>0.1793733681462141</v>
      </c>
      <c r="Z197" s="12">
        <f t="shared" si="4"/>
        <v>0.16185378590078336</v>
      </c>
    </row>
    <row r="198" spans="1:26" hidden="1">
      <c r="A198" s="15" t="s">
        <v>932</v>
      </c>
      <c r="B198" s="16" t="s">
        <v>162</v>
      </c>
      <c r="C198" s="15" t="s">
        <v>202</v>
      </c>
      <c r="D198" s="15" t="s">
        <v>933</v>
      </c>
      <c r="E198" s="15" t="s">
        <v>934</v>
      </c>
      <c r="F198" s="15" t="s">
        <v>935</v>
      </c>
      <c r="G198" s="16" t="s">
        <v>56</v>
      </c>
      <c r="H198" s="15">
        <v>312</v>
      </c>
      <c r="I198" s="15">
        <v>54</v>
      </c>
      <c r="J198" s="15">
        <v>23</v>
      </c>
      <c r="K198" s="15">
        <v>77</v>
      </c>
      <c r="L198" s="10">
        <f t="shared" si="7"/>
        <v>0.24679487179487181</v>
      </c>
      <c r="M198" s="15">
        <v>0</v>
      </c>
      <c r="N198" s="15">
        <v>60</v>
      </c>
      <c r="O198" s="15">
        <v>88</v>
      </c>
      <c r="P198" s="15">
        <v>16</v>
      </c>
      <c r="Q198" s="15">
        <v>114</v>
      </c>
      <c r="R198" s="11">
        <f t="shared" si="1"/>
        <v>0.36538461538461536</v>
      </c>
      <c r="S198" s="10">
        <f t="shared" si="2"/>
        <v>0.63461538461538458</v>
      </c>
      <c r="T198" s="15">
        <v>3</v>
      </c>
      <c r="U198" s="15">
        <v>31</v>
      </c>
      <c r="V198" s="17" t="s">
        <v>936</v>
      </c>
      <c r="W198" s="18">
        <v>0.37</v>
      </c>
      <c r="X198" s="18">
        <v>0.74</v>
      </c>
      <c r="Y198" s="12">
        <f t="shared" si="8"/>
        <v>-0.12320512820512819</v>
      </c>
      <c r="Z198" s="12">
        <f t="shared" si="4"/>
        <v>-0.10538461538461541</v>
      </c>
    </row>
    <row r="199" spans="1:26" hidden="1">
      <c r="A199" s="15" t="s">
        <v>937</v>
      </c>
      <c r="B199" s="16" t="s">
        <v>27</v>
      </c>
      <c r="C199" s="15" t="s">
        <v>208</v>
      </c>
      <c r="D199" s="15" t="s">
        <v>938</v>
      </c>
      <c r="E199" s="15" t="s">
        <v>939</v>
      </c>
      <c r="F199" s="15" t="s">
        <v>940</v>
      </c>
      <c r="G199" s="15"/>
      <c r="H199" s="15">
        <v>415</v>
      </c>
      <c r="I199" s="15">
        <v>154</v>
      </c>
      <c r="J199" s="15">
        <v>26</v>
      </c>
      <c r="K199" s="15">
        <v>180</v>
      </c>
      <c r="L199" s="10">
        <f t="shared" si="7"/>
        <v>0.43373493975903615</v>
      </c>
      <c r="M199" s="15">
        <v>5</v>
      </c>
      <c r="N199" s="15">
        <v>6</v>
      </c>
      <c r="O199" s="15">
        <v>9</v>
      </c>
      <c r="P199" s="15">
        <v>233</v>
      </c>
      <c r="Q199" s="15">
        <v>151</v>
      </c>
      <c r="R199" s="11">
        <f t="shared" si="1"/>
        <v>0.363855421686747</v>
      </c>
      <c r="S199" s="10">
        <f t="shared" si="2"/>
        <v>0.636144578313253</v>
      </c>
      <c r="T199" s="15">
        <v>0</v>
      </c>
      <c r="U199" s="15">
        <v>11</v>
      </c>
      <c r="V199" s="17" t="s">
        <v>941</v>
      </c>
      <c r="W199" s="18">
        <v>0.54</v>
      </c>
      <c r="X199" s="18">
        <v>0.48</v>
      </c>
      <c r="Y199" s="12">
        <f t="shared" si="8"/>
        <v>-0.10626506024096388</v>
      </c>
      <c r="Z199" s="12">
        <f t="shared" si="4"/>
        <v>0.15614457831325301</v>
      </c>
    </row>
    <row r="200" spans="1:26">
      <c r="A200" s="15" t="s">
        <v>942</v>
      </c>
      <c r="B200" s="16" t="s">
        <v>40</v>
      </c>
      <c r="C200" s="15" t="s">
        <v>365</v>
      </c>
      <c r="D200" s="15" t="s">
        <v>943</v>
      </c>
      <c r="E200" s="15" t="s">
        <v>944</v>
      </c>
      <c r="F200" s="15" t="s">
        <v>945</v>
      </c>
      <c r="G200" s="16" t="s">
        <v>323</v>
      </c>
      <c r="H200" s="15">
        <v>263</v>
      </c>
      <c r="I200" s="15">
        <v>127</v>
      </c>
      <c r="J200" s="15">
        <v>19</v>
      </c>
      <c r="K200" s="15">
        <v>146</v>
      </c>
      <c r="L200" s="10">
        <f t="shared" si="7"/>
        <v>0.55513307984790872</v>
      </c>
      <c r="M200" s="15">
        <v>0</v>
      </c>
      <c r="N200" s="15">
        <v>5</v>
      </c>
      <c r="O200" s="15">
        <v>178</v>
      </c>
      <c r="P200" s="15">
        <v>7</v>
      </c>
      <c r="Q200" s="15">
        <v>64</v>
      </c>
      <c r="R200" s="11">
        <f t="shared" si="1"/>
        <v>0.24334600760456274</v>
      </c>
      <c r="S200" s="10">
        <f t="shared" si="2"/>
        <v>0.75665399239543729</v>
      </c>
      <c r="T200" s="15">
        <v>0</v>
      </c>
      <c r="U200" s="15">
        <v>9</v>
      </c>
      <c r="V200" s="19"/>
      <c r="W200" s="19">
        <v>0.88880779201167792</v>
      </c>
      <c r="X200" s="19">
        <v>0.95225001887599725</v>
      </c>
      <c r="Y200" s="12">
        <f t="shared" si="8"/>
        <v>-0.3336747121637692</v>
      </c>
      <c r="Z200" s="12">
        <f t="shared" si="4"/>
        <v>-0.19559602648055996</v>
      </c>
    </row>
    <row r="201" spans="1:26">
      <c r="A201" s="8" t="s">
        <v>946</v>
      </c>
      <c r="B201" s="9" t="s">
        <v>40</v>
      </c>
      <c r="C201" s="8" t="s">
        <v>47</v>
      </c>
      <c r="D201" s="8" t="s">
        <v>947</v>
      </c>
      <c r="E201" s="8" t="s">
        <v>948</v>
      </c>
      <c r="F201" s="8" t="s">
        <v>846</v>
      </c>
      <c r="G201" s="8"/>
      <c r="H201" s="8">
        <v>61</v>
      </c>
      <c r="I201" s="8">
        <v>28</v>
      </c>
      <c r="J201" s="8">
        <v>6</v>
      </c>
      <c r="K201" s="8">
        <v>34</v>
      </c>
      <c r="L201" s="10">
        <f t="shared" si="7"/>
        <v>0.55737704918032782</v>
      </c>
      <c r="M201" s="8">
        <v>4</v>
      </c>
      <c r="N201" s="8">
        <v>3</v>
      </c>
      <c r="O201" s="8">
        <v>13</v>
      </c>
      <c r="P201" s="8">
        <v>0</v>
      </c>
      <c r="Q201" s="8">
        <v>39</v>
      </c>
      <c r="R201" s="11">
        <f t="shared" si="1"/>
        <v>0.63934426229508201</v>
      </c>
      <c r="S201" s="10">
        <f t="shared" si="2"/>
        <v>0.36065573770491799</v>
      </c>
      <c r="T201" s="8">
        <v>0</v>
      </c>
      <c r="U201" s="8">
        <v>2</v>
      </c>
      <c r="V201" s="12"/>
      <c r="W201" s="12">
        <v>0.61079545454545459</v>
      </c>
      <c r="X201" s="12">
        <v>0.41524621212121215</v>
      </c>
      <c r="Y201" s="12">
        <f t="shared" si="8"/>
        <v>-5.3418405365126764E-2</v>
      </c>
      <c r="Z201" s="12">
        <f t="shared" si="4"/>
        <v>-5.4590474416294166E-2</v>
      </c>
    </row>
    <row r="202" spans="1:26" hidden="1">
      <c r="A202" s="15" t="s">
        <v>949</v>
      </c>
      <c r="B202" s="16" t="s">
        <v>162</v>
      </c>
      <c r="C202" s="15" t="s">
        <v>230</v>
      </c>
      <c r="D202" s="15" t="s">
        <v>950</v>
      </c>
      <c r="E202" s="15" t="s">
        <v>951</v>
      </c>
      <c r="F202" s="15" t="s">
        <v>415</v>
      </c>
      <c r="G202" s="16" t="s">
        <v>56</v>
      </c>
      <c r="H202" s="15">
        <v>348</v>
      </c>
      <c r="I202" s="15">
        <v>168</v>
      </c>
      <c r="J202" s="15">
        <v>45</v>
      </c>
      <c r="K202" s="15">
        <v>213</v>
      </c>
      <c r="L202" s="10">
        <f t="shared" si="7"/>
        <v>0.61206896551724133</v>
      </c>
      <c r="M202" s="15">
        <v>5</v>
      </c>
      <c r="N202" s="15">
        <v>68</v>
      </c>
      <c r="O202" s="15">
        <v>41</v>
      </c>
      <c r="P202" s="15">
        <v>92</v>
      </c>
      <c r="Q202" s="15">
        <v>123</v>
      </c>
      <c r="R202" s="11">
        <f t="shared" si="1"/>
        <v>0.35344827586206895</v>
      </c>
      <c r="S202" s="10">
        <f t="shared" si="2"/>
        <v>0.64655172413793105</v>
      </c>
      <c r="T202" s="15">
        <v>0</v>
      </c>
      <c r="U202" s="15">
        <v>19</v>
      </c>
      <c r="V202" s="19"/>
      <c r="W202" s="19">
        <v>0.7220125458757386</v>
      </c>
      <c r="X202" s="19">
        <v>0.7642052109633255</v>
      </c>
      <c r="Y202" s="12">
        <f t="shared" si="8"/>
        <v>-0.10994358035849727</v>
      </c>
      <c r="Z202" s="12">
        <f t="shared" si="4"/>
        <v>-0.11765348682539445</v>
      </c>
    </row>
    <row r="203" spans="1:26">
      <c r="A203" s="26" t="s">
        <v>952</v>
      </c>
      <c r="B203" s="27" t="s">
        <v>40</v>
      </c>
      <c r="C203" s="26" t="s">
        <v>28</v>
      </c>
      <c r="D203" s="30">
        <v>260105508473</v>
      </c>
      <c r="E203" s="26" t="s">
        <v>953</v>
      </c>
      <c r="F203" s="26" t="s">
        <v>954</v>
      </c>
      <c r="G203" s="26"/>
      <c r="H203" s="9">
        <v>124</v>
      </c>
      <c r="I203" s="9">
        <v>62</v>
      </c>
      <c r="J203" s="9">
        <v>8</v>
      </c>
      <c r="K203" s="9">
        <v>70</v>
      </c>
      <c r="L203" s="10">
        <f t="shared" si="7"/>
        <v>0.56451612903225812</v>
      </c>
      <c r="M203" s="9">
        <v>0</v>
      </c>
      <c r="N203" s="9">
        <v>2</v>
      </c>
      <c r="O203" s="9">
        <v>4</v>
      </c>
      <c r="P203" s="9">
        <v>14</v>
      </c>
      <c r="Q203" s="9">
        <v>91</v>
      </c>
      <c r="R203" s="11">
        <f t="shared" si="1"/>
        <v>0.7338709677419355</v>
      </c>
      <c r="S203" s="10">
        <f t="shared" si="2"/>
        <v>0.2661290322580645</v>
      </c>
      <c r="T203" s="9">
        <v>0</v>
      </c>
      <c r="U203" s="9">
        <v>13</v>
      </c>
      <c r="V203" s="13" t="s">
        <v>955</v>
      </c>
      <c r="W203" s="14">
        <v>0.72</v>
      </c>
      <c r="X203" s="34">
        <v>0.62</v>
      </c>
      <c r="Y203" s="12">
        <f t="shared" si="8"/>
        <v>-0.15548387096774186</v>
      </c>
      <c r="Z203" s="12">
        <f t="shared" si="4"/>
        <v>-0.35387096774193549</v>
      </c>
    </row>
    <row r="204" spans="1:26" hidden="1">
      <c r="A204" s="15" t="s">
        <v>956</v>
      </c>
      <c r="B204" s="16" t="s">
        <v>162</v>
      </c>
      <c r="C204" s="15" t="s">
        <v>365</v>
      </c>
      <c r="D204" s="15" t="s">
        <v>957</v>
      </c>
      <c r="E204" s="15" t="s">
        <v>958</v>
      </c>
      <c r="F204" s="15" t="s">
        <v>945</v>
      </c>
      <c r="G204" s="16" t="s">
        <v>323</v>
      </c>
      <c r="H204" s="15">
        <v>440</v>
      </c>
      <c r="I204" s="15">
        <v>129</v>
      </c>
      <c r="J204" s="15">
        <v>25</v>
      </c>
      <c r="K204" s="15">
        <v>154</v>
      </c>
      <c r="L204" s="10">
        <f t="shared" si="7"/>
        <v>0.35</v>
      </c>
      <c r="M204" s="15">
        <v>2</v>
      </c>
      <c r="N204" s="15">
        <v>56</v>
      </c>
      <c r="O204" s="15">
        <v>162</v>
      </c>
      <c r="P204" s="15">
        <v>47</v>
      </c>
      <c r="Q204" s="15">
        <v>154</v>
      </c>
      <c r="R204" s="11">
        <f t="shared" si="1"/>
        <v>0.35</v>
      </c>
      <c r="S204" s="10">
        <f t="shared" si="2"/>
        <v>0.65</v>
      </c>
      <c r="T204" s="15">
        <v>1</v>
      </c>
      <c r="U204" s="15">
        <v>18</v>
      </c>
      <c r="V204" s="19"/>
      <c r="W204" s="19">
        <v>0.88880779201167792</v>
      </c>
      <c r="X204" s="19">
        <v>0.95225001887599725</v>
      </c>
      <c r="Y204" s="12">
        <f t="shared" si="8"/>
        <v>-0.53880779201167794</v>
      </c>
      <c r="Z204" s="12">
        <f t="shared" si="4"/>
        <v>-0.30225001887599723</v>
      </c>
    </row>
    <row r="205" spans="1:26" hidden="1">
      <c r="A205" s="8" t="s">
        <v>959</v>
      </c>
      <c r="B205" s="9" t="s">
        <v>162</v>
      </c>
      <c r="C205" s="8" t="s">
        <v>748</v>
      </c>
      <c r="D205" s="8" t="s">
        <v>960</v>
      </c>
      <c r="E205" s="8" t="s">
        <v>961</v>
      </c>
      <c r="F205" s="8" t="s">
        <v>962</v>
      </c>
      <c r="G205" s="8"/>
      <c r="H205" s="8">
        <v>440</v>
      </c>
      <c r="I205" s="8">
        <v>314</v>
      </c>
      <c r="J205" s="8">
        <v>26</v>
      </c>
      <c r="K205" s="8">
        <v>340</v>
      </c>
      <c r="L205" s="10">
        <f t="shared" si="7"/>
        <v>0.77272727272727271</v>
      </c>
      <c r="M205" s="8">
        <v>6</v>
      </c>
      <c r="N205" s="8">
        <v>5</v>
      </c>
      <c r="O205" s="8">
        <v>159</v>
      </c>
      <c r="P205" s="8">
        <v>90</v>
      </c>
      <c r="Q205" s="8">
        <v>153</v>
      </c>
      <c r="R205" s="11">
        <f t="shared" si="1"/>
        <v>0.34772727272727272</v>
      </c>
      <c r="S205" s="10">
        <f t="shared" si="2"/>
        <v>0.65227272727272734</v>
      </c>
      <c r="T205" s="8">
        <v>0</v>
      </c>
      <c r="U205" s="8">
        <v>27</v>
      </c>
      <c r="V205" s="13" t="s">
        <v>963</v>
      </c>
      <c r="W205" s="14">
        <v>0.46</v>
      </c>
      <c r="X205" s="14">
        <v>0.35</v>
      </c>
      <c r="Y205" s="12">
        <f t="shared" si="8"/>
        <v>0.31272727272727269</v>
      </c>
      <c r="Z205" s="12">
        <f t="shared" si="4"/>
        <v>0.30227272727272736</v>
      </c>
    </row>
    <row r="206" spans="1:26" hidden="1">
      <c r="A206" s="15" t="s">
        <v>964</v>
      </c>
      <c r="B206" s="16" t="s">
        <v>162</v>
      </c>
      <c r="C206" s="15" t="s">
        <v>390</v>
      </c>
      <c r="D206" s="15" t="s">
        <v>965</v>
      </c>
      <c r="E206" s="15" t="s">
        <v>966</v>
      </c>
      <c r="F206" s="15" t="s">
        <v>471</v>
      </c>
      <c r="G206" s="16" t="s">
        <v>56</v>
      </c>
      <c r="H206" s="15">
        <v>527</v>
      </c>
      <c r="I206" s="15">
        <v>348</v>
      </c>
      <c r="J206" s="15">
        <v>17</v>
      </c>
      <c r="K206" s="15">
        <v>365</v>
      </c>
      <c r="L206" s="10">
        <f t="shared" si="7"/>
        <v>0.69259962049335866</v>
      </c>
      <c r="M206" s="15">
        <v>0</v>
      </c>
      <c r="N206" s="15">
        <v>2</v>
      </c>
      <c r="O206" s="15">
        <v>17</v>
      </c>
      <c r="P206" s="15">
        <v>283</v>
      </c>
      <c r="Q206" s="15">
        <v>182</v>
      </c>
      <c r="R206" s="11">
        <f t="shared" si="1"/>
        <v>0.34535104364326374</v>
      </c>
      <c r="S206" s="10">
        <f t="shared" si="2"/>
        <v>0.65464895635673626</v>
      </c>
      <c r="T206" s="15">
        <v>1</v>
      </c>
      <c r="U206" s="15">
        <v>42</v>
      </c>
      <c r="V206" s="19"/>
      <c r="W206" s="19">
        <v>0.63707101059623594</v>
      </c>
      <c r="X206" s="19">
        <v>0.74297010912541517</v>
      </c>
      <c r="Y206" s="12">
        <f t="shared" si="8"/>
        <v>5.5528609897122716E-2</v>
      </c>
      <c r="Z206" s="12">
        <f t="shared" si="4"/>
        <v>-8.8321152768678912E-2</v>
      </c>
    </row>
    <row r="207" spans="1:26" hidden="1">
      <c r="A207" s="15" t="s">
        <v>967</v>
      </c>
      <c r="B207" s="16" t="s">
        <v>162</v>
      </c>
      <c r="C207" s="15" t="s">
        <v>230</v>
      </c>
      <c r="D207" s="15" t="s">
        <v>968</v>
      </c>
      <c r="E207" s="15" t="s">
        <v>969</v>
      </c>
      <c r="F207" s="15" t="s">
        <v>415</v>
      </c>
      <c r="G207" s="16" t="s">
        <v>56</v>
      </c>
      <c r="H207" s="15">
        <v>428</v>
      </c>
      <c r="I207" s="15">
        <v>170</v>
      </c>
      <c r="J207" s="15">
        <v>66</v>
      </c>
      <c r="K207" s="15">
        <v>236</v>
      </c>
      <c r="L207" s="10">
        <f t="shared" si="7"/>
        <v>0.55140186915887845</v>
      </c>
      <c r="M207" s="15">
        <v>3</v>
      </c>
      <c r="N207" s="15">
        <v>202</v>
      </c>
      <c r="O207" s="15">
        <v>37</v>
      </c>
      <c r="P207" s="15">
        <v>33</v>
      </c>
      <c r="Q207" s="15">
        <v>145</v>
      </c>
      <c r="R207" s="11">
        <f t="shared" si="1"/>
        <v>0.33878504672897197</v>
      </c>
      <c r="S207" s="10">
        <f t="shared" si="2"/>
        <v>0.66121495327102808</v>
      </c>
      <c r="T207" s="15">
        <v>1</v>
      </c>
      <c r="U207" s="15">
        <v>7</v>
      </c>
      <c r="V207" s="19"/>
      <c r="W207" s="19">
        <v>0.7220125458757386</v>
      </c>
      <c r="X207" s="19">
        <v>0.7642052109633255</v>
      </c>
      <c r="Y207" s="12">
        <f t="shared" si="8"/>
        <v>-0.17061067671686014</v>
      </c>
      <c r="Z207" s="12">
        <f t="shared" si="4"/>
        <v>-0.10299025769229742</v>
      </c>
    </row>
    <row r="208" spans="1:26" hidden="1">
      <c r="A208" s="8" t="s">
        <v>970</v>
      </c>
      <c r="B208" s="9" t="s">
        <v>27</v>
      </c>
      <c r="C208" s="8" t="s">
        <v>971</v>
      </c>
      <c r="D208" s="8" t="s">
        <v>972</v>
      </c>
      <c r="E208" s="8" t="s">
        <v>973</v>
      </c>
      <c r="F208" s="8" t="s">
        <v>532</v>
      </c>
      <c r="G208" s="9" t="s">
        <v>323</v>
      </c>
      <c r="H208" s="8">
        <v>296</v>
      </c>
      <c r="I208" s="9">
        <v>214</v>
      </c>
      <c r="J208" s="9">
        <v>20</v>
      </c>
      <c r="K208" s="9">
        <v>234</v>
      </c>
      <c r="L208" s="10">
        <f t="shared" si="7"/>
        <v>0.79054054054054057</v>
      </c>
      <c r="M208" s="8">
        <v>0</v>
      </c>
      <c r="N208" s="8">
        <v>3</v>
      </c>
      <c r="O208" s="8">
        <v>7</v>
      </c>
      <c r="P208" s="8">
        <v>186</v>
      </c>
      <c r="Q208" s="8">
        <v>99</v>
      </c>
      <c r="R208" s="11">
        <f t="shared" si="1"/>
        <v>0.33445945945945948</v>
      </c>
      <c r="S208" s="10">
        <f t="shared" si="2"/>
        <v>0.66554054054054057</v>
      </c>
      <c r="T208" s="8">
        <v>0</v>
      </c>
      <c r="U208" s="8">
        <v>1</v>
      </c>
      <c r="V208" s="13" t="s">
        <v>974</v>
      </c>
      <c r="W208" s="14">
        <v>0.89</v>
      </c>
      <c r="X208" s="14">
        <v>0.99</v>
      </c>
      <c r="Y208" s="12">
        <f t="shared" si="8"/>
        <v>-9.9459459459459443E-2</v>
      </c>
      <c r="Z208" s="12">
        <f t="shared" si="4"/>
        <v>-0.32445945945945942</v>
      </c>
    </row>
    <row r="209" spans="1:26">
      <c r="A209" s="8" t="s">
        <v>975</v>
      </c>
      <c r="B209" s="9" t="s">
        <v>40</v>
      </c>
      <c r="C209" s="8" t="s">
        <v>71</v>
      </c>
      <c r="D209" s="8" t="s">
        <v>976</v>
      </c>
      <c r="E209" s="8" t="s">
        <v>977</v>
      </c>
      <c r="F209" s="8" t="s">
        <v>978</v>
      </c>
      <c r="G209" s="8"/>
      <c r="H209" s="8">
        <v>51</v>
      </c>
      <c r="I209" s="8">
        <v>27</v>
      </c>
      <c r="J209" s="8">
        <v>2</v>
      </c>
      <c r="K209" s="8">
        <v>29</v>
      </c>
      <c r="L209" s="10">
        <f t="shared" si="7"/>
        <v>0.56862745098039214</v>
      </c>
      <c r="M209" s="8">
        <v>0</v>
      </c>
      <c r="N209" s="8">
        <v>0</v>
      </c>
      <c r="O209" s="8">
        <v>2</v>
      </c>
      <c r="P209" s="8">
        <v>0</v>
      </c>
      <c r="Q209" s="8">
        <v>49</v>
      </c>
      <c r="R209" s="11">
        <f t="shared" si="1"/>
        <v>0.96078431372549022</v>
      </c>
      <c r="S209" s="10">
        <f t="shared" si="2"/>
        <v>3.9215686274509776E-2</v>
      </c>
      <c r="T209" s="8">
        <v>0</v>
      </c>
      <c r="U209" s="8">
        <v>0</v>
      </c>
      <c r="V209" s="13" t="s">
        <v>979</v>
      </c>
      <c r="W209" s="14">
        <v>0.67</v>
      </c>
      <c r="X209" s="14">
        <v>0.14000000000000001</v>
      </c>
      <c r="Y209" s="12">
        <f t="shared" si="8"/>
        <v>-0.1013725490196079</v>
      </c>
      <c r="Z209" s="12">
        <f t="shared" si="4"/>
        <v>-0.10078431372549024</v>
      </c>
    </row>
    <row r="210" spans="1:26" hidden="1">
      <c r="A210" s="15" t="s">
        <v>980</v>
      </c>
      <c r="B210" s="16" t="s">
        <v>27</v>
      </c>
      <c r="C210" s="15" t="s">
        <v>748</v>
      </c>
      <c r="D210" s="15" t="s">
        <v>981</v>
      </c>
      <c r="E210" s="15" t="s">
        <v>982</v>
      </c>
      <c r="F210" s="15" t="s">
        <v>869</v>
      </c>
      <c r="G210" s="16" t="s">
        <v>56</v>
      </c>
      <c r="H210" s="15">
        <v>394</v>
      </c>
      <c r="I210" s="15">
        <v>195</v>
      </c>
      <c r="J210" s="15">
        <v>21</v>
      </c>
      <c r="K210" s="15">
        <v>216</v>
      </c>
      <c r="L210" s="10">
        <f t="shared" si="7"/>
        <v>0.54822335025380708</v>
      </c>
      <c r="M210" s="15">
        <v>3</v>
      </c>
      <c r="N210" s="15">
        <v>25</v>
      </c>
      <c r="O210" s="15">
        <v>185</v>
      </c>
      <c r="P210" s="15">
        <v>48</v>
      </c>
      <c r="Q210" s="15">
        <v>129</v>
      </c>
      <c r="R210" s="11">
        <f t="shared" si="1"/>
        <v>0.32741116751269034</v>
      </c>
      <c r="S210" s="10">
        <f t="shared" si="2"/>
        <v>0.67258883248730972</v>
      </c>
      <c r="T210" s="15">
        <v>0</v>
      </c>
      <c r="U210" s="15">
        <v>4</v>
      </c>
      <c r="V210" s="19"/>
      <c r="W210" s="19">
        <v>0.75557209448078655</v>
      </c>
      <c r="X210" s="19">
        <v>0.82000861765051514</v>
      </c>
      <c r="Y210" s="12">
        <f t="shared" si="8"/>
        <v>-0.20734874422697946</v>
      </c>
      <c r="Z210" s="12">
        <f t="shared" si="4"/>
        <v>-0.14741978516320542</v>
      </c>
    </row>
    <row r="211" spans="1:26" hidden="1">
      <c r="A211" s="8" t="s">
        <v>983</v>
      </c>
      <c r="B211" s="9" t="s">
        <v>162</v>
      </c>
      <c r="C211" s="8" t="s">
        <v>196</v>
      </c>
      <c r="D211" s="8" t="s">
        <v>984</v>
      </c>
      <c r="E211" s="8" t="s">
        <v>985</v>
      </c>
      <c r="F211" s="8" t="s">
        <v>986</v>
      </c>
      <c r="G211" s="9" t="s">
        <v>56</v>
      </c>
      <c r="H211" s="8">
        <v>361</v>
      </c>
      <c r="I211" s="8">
        <v>124</v>
      </c>
      <c r="J211" s="8">
        <v>33</v>
      </c>
      <c r="K211" s="8">
        <v>157</v>
      </c>
      <c r="L211" s="10">
        <f t="shared" si="7"/>
        <v>0.43490304709141275</v>
      </c>
      <c r="M211" s="8">
        <v>1</v>
      </c>
      <c r="N211" s="8">
        <v>7</v>
      </c>
      <c r="O211" s="8">
        <v>19</v>
      </c>
      <c r="P211" s="8">
        <v>204</v>
      </c>
      <c r="Q211" s="8">
        <v>118</v>
      </c>
      <c r="R211" s="11">
        <f t="shared" si="1"/>
        <v>0.32686980609418281</v>
      </c>
      <c r="S211" s="10">
        <f t="shared" si="2"/>
        <v>0.67313019390581719</v>
      </c>
      <c r="T211" s="8">
        <v>0</v>
      </c>
      <c r="U211" s="8">
        <v>12</v>
      </c>
      <c r="V211" s="12"/>
      <c r="W211" s="12">
        <v>0.57352247137983581</v>
      </c>
      <c r="X211" s="12">
        <v>0.6301560119200118</v>
      </c>
      <c r="Y211" s="12">
        <f t="shared" si="8"/>
        <v>-0.13861942428842305</v>
      </c>
      <c r="Z211" s="12">
        <f t="shared" si="4"/>
        <v>4.2974181985805382E-2</v>
      </c>
    </row>
    <row r="212" spans="1:26" hidden="1">
      <c r="A212" s="26" t="s">
        <v>987</v>
      </c>
      <c r="B212" s="39" t="s">
        <v>162</v>
      </c>
      <c r="C212" s="26" t="s">
        <v>71</v>
      </c>
      <c r="D212" s="28">
        <v>550960001847</v>
      </c>
      <c r="E212" s="26" t="s">
        <v>988</v>
      </c>
      <c r="F212" s="26" t="s">
        <v>457</v>
      </c>
      <c r="G212" s="39" t="s">
        <v>56</v>
      </c>
      <c r="H212" s="9">
        <v>303</v>
      </c>
      <c r="I212" s="9">
        <v>124</v>
      </c>
      <c r="J212" s="9">
        <v>20</v>
      </c>
      <c r="K212" s="9">
        <v>144</v>
      </c>
      <c r="L212" s="10">
        <f t="shared" si="7"/>
        <v>0.47524752475247523</v>
      </c>
      <c r="M212" s="9">
        <v>0</v>
      </c>
      <c r="N212" s="9">
        <v>2</v>
      </c>
      <c r="O212" s="9">
        <v>26</v>
      </c>
      <c r="P212" s="9">
        <v>150</v>
      </c>
      <c r="Q212" s="9">
        <v>97</v>
      </c>
      <c r="R212" s="33">
        <f t="shared" si="1"/>
        <v>0.32013201320132012</v>
      </c>
      <c r="S212" s="10">
        <f t="shared" si="2"/>
        <v>0.67986798679867988</v>
      </c>
      <c r="T212" s="9">
        <v>0</v>
      </c>
      <c r="U212" s="9">
        <v>28</v>
      </c>
      <c r="V212" s="13" t="s">
        <v>989</v>
      </c>
      <c r="W212" s="14">
        <v>0.83</v>
      </c>
      <c r="X212" s="14">
        <v>0.86</v>
      </c>
      <c r="Y212" s="12">
        <f t="shared" si="8"/>
        <v>-0.35475247524752473</v>
      </c>
      <c r="Z212" s="12">
        <f t="shared" si="4"/>
        <v>-0.18013201320132011</v>
      </c>
    </row>
    <row r="213" spans="1:26" hidden="1">
      <c r="A213" s="15" t="s">
        <v>990</v>
      </c>
      <c r="B213" s="16" t="s">
        <v>27</v>
      </c>
      <c r="C213" s="15" t="s">
        <v>47</v>
      </c>
      <c r="D213" s="15" t="s">
        <v>991</v>
      </c>
      <c r="E213" s="15" t="s">
        <v>992</v>
      </c>
      <c r="F213" s="15" t="s">
        <v>143</v>
      </c>
      <c r="G213" s="16" t="s">
        <v>323</v>
      </c>
      <c r="H213" s="15">
        <v>282</v>
      </c>
      <c r="I213" s="15">
        <v>89</v>
      </c>
      <c r="J213" s="15">
        <v>27</v>
      </c>
      <c r="K213" s="15">
        <v>116</v>
      </c>
      <c r="L213" s="10">
        <f t="shared" si="7"/>
        <v>0.41134751773049644</v>
      </c>
      <c r="M213" s="15">
        <v>5</v>
      </c>
      <c r="N213" s="15">
        <v>12</v>
      </c>
      <c r="O213" s="15">
        <v>132</v>
      </c>
      <c r="P213" s="15">
        <v>36</v>
      </c>
      <c r="Q213" s="15">
        <v>87</v>
      </c>
      <c r="R213" s="11">
        <f t="shared" si="1"/>
        <v>0.30851063829787234</v>
      </c>
      <c r="S213" s="10">
        <f t="shared" si="2"/>
        <v>0.6914893617021276</v>
      </c>
      <c r="T213" s="15">
        <v>2</v>
      </c>
      <c r="U213" s="15">
        <v>8</v>
      </c>
      <c r="V213" s="17" t="s">
        <v>401</v>
      </c>
      <c r="W213" s="18">
        <v>0.76</v>
      </c>
      <c r="X213" s="18">
        <v>0.95</v>
      </c>
      <c r="Y213" s="12">
        <f t="shared" si="8"/>
        <v>-0.34865248226950357</v>
      </c>
      <c r="Z213" s="12">
        <f t="shared" si="4"/>
        <v>-0.25851063829787235</v>
      </c>
    </row>
    <row r="214" spans="1:26" hidden="1">
      <c r="A214" s="8" t="s">
        <v>993</v>
      </c>
      <c r="B214" s="9" t="s">
        <v>27</v>
      </c>
      <c r="C214" s="8" t="s">
        <v>110</v>
      </c>
      <c r="D214" s="8" t="s">
        <v>994</v>
      </c>
      <c r="E214" s="8" t="s">
        <v>995</v>
      </c>
      <c r="F214" s="8" t="s">
        <v>996</v>
      </c>
      <c r="G214" s="8"/>
      <c r="H214" s="8">
        <v>610</v>
      </c>
      <c r="I214" s="8">
        <v>477</v>
      </c>
      <c r="J214" s="8">
        <v>26</v>
      </c>
      <c r="K214" s="8">
        <v>503</v>
      </c>
      <c r="L214" s="10">
        <f t="shared" si="7"/>
        <v>0.82459016393442619</v>
      </c>
      <c r="M214" s="8">
        <v>1</v>
      </c>
      <c r="N214" s="8">
        <v>7</v>
      </c>
      <c r="O214" s="8">
        <v>44</v>
      </c>
      <c r="P214" s="8">
        <v>358</v>
      </c>
      <c r="Q214" s="8">
        <v>187</v>
      </c>
      <c r="R214" s="11">
        <f t="shared" si="1"/>
        <v>0.30655737704918035</v>
      </c>
      <c r="S214" s="10">
        <f t="shared" si="2"/>
        <v>0.69344262295081971</v>
      </c>
      <c r="T214" s="8">
        <v>0</v>
      </c>
      <c r="U214" s="8">
        <v>13</v>
      </c>
      <c r="V214" s="13" t="s">
        <v>997</v>
      </c>
      <c r="W214" s="14">
        <v>0.54</v>
      </c>
      <c r="X214" s="14">
        <v>0.41</v>
      </c>
      <c r="Y214" s="12">
        <f t="shared" si="8"/>
        <v>0.28459016393442615</v>
      </c>
      <c r="Z214" s="12">
        <f t="shared" si="4"/>
        <v>0.28344262295081973</v>
      </c>
    </row>
    <row r="215" spans="1:26">
      <c r="A215" s="8" t="s">
        <v>998</v>
      </c>
      <c r="B215" s="9" t="s">
        <v>40</v>
      </c>
      <c r="C215" s="8" t="s">
        <v>580</v>
      </c>
      <c r="D215" s="8" t="s">
        <v>999</v>
      </c>
      <c r="E215" s="8" t="s">
        <v>1000</v>
      </c>
      <c r="F215" s="8" t="s">
        <v>1001</v>
      </c>
      <c r="G215" s="8"/>
      <c r="H215" s="8">
        <v>536</v>
      </c>
      <c r="I215" s="8">
        <v>312</v>
      </c>
      <c r="J215" s="8">
        <v>0</v>
      </c>
      <c r="K215" s="8">
        <v>312</v>
      </c>
      <c r="L215" s="10">
        <f t="shared" si="7"/>
        <v>0.58208955223880599</v>
      </c>
      <c r="M215" s="8">
        <v>9</v>
      </c>
      <c r="N215" s="8">
        <v>7</v>
      </c>
      <c r="O215" s="8">
        <v>29</v>
      </c>
      <c r="P215" s="8">
        <v>6</v>
      </c>
      <c r="Q215" s="8">
        <v>469</v>
      </c>
      <c r="R215" s="11">
        <f t="shared" si="1"/>
        <v>0.875</v>
      </c>
      <c r="S215" s="10">
        <f t="shared" si="2"/>
        <v>0.125</v>
      </c>
      <c r="T215" s="8">
        <v>4</v>
      </c>
      <c r="U215" s="8">
        <v>12</v>
      </c>
      <c r="V215" s="13" t="s">
        <v>1002</v>
      </c>
      <c r="W215" s="14">
        <v>0.56999999999999995</v>
      </c>
      <c r="X215" s="14">
        <v>0.35</v>
      </c>
      <c r="Y215" s="12">
        <f t="shared" si="8"/>
        <v>1.2089552238806034E-2</v>
      </c>
      <c r="Z215" s="12">
        <f t="shared" si="4"/>
        <v>-0.22499999999999998</v>
      </c>
    </row>
    <row r="216" spans="1:26" hidden="1">
      <c r="A216" s="15" t="s">
        <v>1003</v>
      </c>
      <c r="B216" s="16" t="s">
        <v>162</v>
      </c>
      <c r="C216" s="15" t="s">
        <v>365</v>
      </c>
      <c r="D216" s="15" t="s">
        <v>1004</v>
      </c>
      <c r="E216" s="15" t="s">
        <v>1005</v>
      </c>
      <c r="F216" s="15" t="s">
        <v>912</v>
      </c>
      <c r="G216" s="16" t="s">
        <v>323</v>
      </c>
      <c r="H216" s="15">
        <v>555</v>
      </c>
      <c r="I216" s="15">
        <v>242</v>
      </c>
      <c r="J216" s="15">
        <v>50</v>
      </c>
      <c r="K216" s="15">
        <v>292</v>
      </c>
      <c r="L216" s="10">
        <f t="shared" si="7"/>
        <v>0.52612612612612608</v>
      </c>
      <c r="M216" s="15">
        <v>1</v>
      </c>
      <c r="N216" s="15">
        <v>25</v>
      </c>
      <c r="O216" s="15">
        <v>294</v>
      </c>
      <c r="P216" s="15">
        <v>50</v>
      </c>
      <c r="Q216" s="15">
        <v>169</v>
      </c>
      <c r="R216" s="11">
        <f t="shared" si="1"/>
        <v>0.3045045045045045</v>
      </c>
      <c r="S216" s="10">
        <f t="shared" si="2"/>
        <v>0.6954954954954955</v>
      </c>
      <c r="T216" s="15">
        <v>0</v>
      </c>
      <c r="U216" s="15">
        <v>16</v>
      </c>
      <c r="V216" s="19"/>
      <c r="W216" s="19">
        <v>0.76940948229404926</v>
      </c>
      <c r="X216" s="19">
        <v>0.86662754631570127</v>
      </c>
      <c r="Y216" s="12">
        <f t="shared" si="8"/>
        <v>-0.24328335616792318</v>
      </c>
      <c r="Z216" s="12">
        <f t="shared" si="4"/>
        <v>-0.17113205082020577</v>
      </c>
    </row>
    <row r="217" spans="1:26" hidden="1">
      <c r="A217" s="8" t="s">
        <v>1006</v>
      </c>
      <c r="B217" s="9" t="s">
        <v>162</v>
      </c>
      <c r="C217" s="8" t="s">
        <v>390</v>
      </c>
      <c r="D217" s="8" t="s">
        <v>1007</v>
      </c>
      <c r="E217" s="8" t="s">
        <v>1008</v>
      </c>
      <c r="F217" s="8" t="s">
        <v>471</v>
      </c>
      <c r="G217" s="9" t="s">
        <v>56</v>
      </c>
      <c r="H217" s="8">
        <v>286</v>
      </c>
      <c r="I217" s="8">
        <v>167</v>
      </c>
      <c r="J217" s="8">
        <v>22</v>
      </c>
      <c r="K217" s="8">
        <v>189</v>
      </c>
      <c r="L217" s="10">
        <f t="shared" si="7"/>
        <v>0.66083916083916083</v>
      </c>
      <c r="M217" s="8">
        <v>0</v>
      </c>
      <c r="N217" s="8">
        <v>3</v>
      </c>
      <c r="O217" s="8">
        <v>4</v>
      </c>
      <c r="P217" s="8">
        <v>180</v>
      </c>
      <c r="Q217" s="8">
        <v>87</v>
      </c>
      <c r="R217" s="11">
        <f t="shared" si="1"/>
        <v>0.30419580419580422</v>
      </c>
      <c r="S217" s="10">
        <f t="shared" si="2"/>
        <v>0.69580419580419584</v>
      </c>
      <c r="T217" s="8">
        <v>0</v>
      </c>
      <c r="U217" s="8">
        <v>12</v>
      </c>
      <c r="V217" s="12"/>
      <c r="W217" s="12">
        <v>0.63707101059623594</v>
      </c>
      <c r="X217" s="12">
        <v>0.74297010912541517</v>
      </c>
      <c r="Y217" s="12">
        <f t="shared" si="8"/>
        <v>2.376815024292489E-2</v>
      </c>
      <c r="Z217" s="12">
        <f t="shared" si="4"/>
        <v>-4.7165913321219333E-2</v>
      </c>
    </row>
    <row r="218" spans="1:26" hidden="1">
      <c r="A218" s="15" t="s">
        <v>1009</v>
      </c>
      <c r="B218" s="16" t="s">
        <v>162</v>
      </c>
      <c r="C218" s="15" t="s">
        <v>1010</v>
      </c>
      <c r="D218" s="15" t="s">
        <v>1011</v>
      </c>
      <c r="E218" s="15" t="s">
        <v>1012</v>
      </c>
      <c r="F218" s="15" t="s">
        <v>1013</v>
      </c>
      <c r="G218" s="16" t="s">
        <v>56</v>
      </c>
      <c r="H218" s="15">
        <v>606</v>
      </c>
      <c r="I218" s="15">
        <v>360</v>
      </c>
      <c r="J218" s="15">
        <v>21</v>
      </c>
      <c r="K218" s="15">
        <v>381</v>
      </c>
      <c r="L218" s="10">
        <f t="shared" si="7"/>
        <v>0.62871287128712872</v>
      </c>
      <c r="M218" s="15">
        <v>0</v>
      </c>
      <c r="N218" s="15">
        <v>10</v>
      </c>
      <c r="O218" s="15">
        <v>10</v>
      </c>
      <c r="P218" s="15">
        <v>387</v>
      </c>
      <c r="Q218" s="15">
        <v>180</v>
      </c>
      <c r="R218" s="11">
        <f t="shared" si="1"/>
        <v>0.29702970297029702</v>
      </c>
      <c r="S218" s="10">
        <f t="shared" si="2"/>
        <v>0.70297029702970293</v>
      </c>
      <c r="T218" s="15">
        <v>1</v>
      </c>
      <c r="U218" s="15">
        <v>18</v>
      </c>
      <c r="V218" s="19"/>
      <c r="W218" s="19">
        <v>0.59329518720842134</v>
      </c>
      <c r="X218" s="19">
        <v>0.50337932134455121</v>
      </c>
      <c r="Y218" s="12">
        <f t="shared" si="8"/>
        <v>3.5417684078707379E-2</v>
      </c>
      <c r="Z218" s="12">
        <f t="shared" si="4"/>
        <v>0.19959097568515172</v>
      </c>
    </row>
    <row r="219" spans="1:26" hidden="1">
      <c r="A219" s="8" t="s">
        <v>1014</v>
      </c>
      <c r="B219" s="9" t="s">
        <v>162</v>
      </c>
      <c r="C219" s="8" t="s">
        <v>365</v>
      </c>
      <c r="D219" s="8" t="s">
        <v>1015</v>
      </c>
      <c r="E219" s="8" t="s">
        <v>1016</v>
      </c>
      <c r="F219" s="8" t="s">
        <v>1017</v>
      </c>
      <c r="G219" s="9" t="s">
        <v>323</v>
      </c>
      <c r="H219" s="8">
        <v>502</v>
      </c>
      <c r="I219" s="8">
        <v>229</v>
      </c>
      <c r="J219" s="8">
        <v>33</v>
      </c>
      <c r="K219" s="8">
        <v>262</v>
      </c>
      <c r="L219" s="10">
        <f t="shared" si="7"/>
        <v>0.52191235059760954</v>
      </c>
      <c r="M219" s="8">
        <v>0</v>
      </c>
      <c r="N219" s="8">
        <v>11</v>
      </c>
      <c r="O219" s="8">
        <v>276</v>
      </c>
      <c r="P219" s="8">
        <v>40</v>
      </c>
      <c r="Q219" s="8">
        <v>149</v>
      </c>
      <c r="R219" s="11">
        <f t="shared" si="1"/>
        <v>0.29681274900398408</v>
      </c>
      <c r="S219" s="10">
        <f t="shared" si="2"/>
        <v>0.70318725099601598</v>
      </c>
      <c r="T219" s="8">
        <v>3</v>
      </c>
      <c r="U219" s="8">
        <v>23</v>
      </c>
      <c r="V219" s="12"/>
      <c r="W219" s="12">
        <v>0.79682229019345574</v>
      </c>
      <c r="X219" s="12">
        <v>0.91768541558071148</v>
      </c>
      <c r="Y219" s="12">
        <f t="shared" si="8"/>
        <v>-0.2749099395958462</v>
      </c>
      <c r="Z219" s="12">
        <f t="shared" si="4"/>
        <v>-0.21449816458469551</v>
      </c>
    </row>
    <row r="220" spans="1:26" hidden="1">
      <c r="A220" s="8" t="s">
        <v>1018</v>
      </c>
      <c r="B220" s="9" t="s">
        <v>162</v>
      </c>
      <c r="C220" s="8" t="s">
        <v>196</v>
      </c>
      <c r="D220" s="8" t="s">
        <v>1019</v>
      </c>
      <c r="E220" s="8" t="s">
        <v>1020</v>
      </c>
      <c r="F220" s="8" t="s">
        <v>439</v>
      </c>
      <c r="G220" s="9" t="s">
        <v>56</v>
      </c>
      <c r="H220" s="8">
        <v>399</v>
      </c>
      <c r="I220" s="8">
        <v>198</v>
      </c>
      <c r="J220" s="8">
        <v>8</v>
      </c>
      <c r="K220" s="8">
        <v>206</v>
      </c>
      <c r="L220" s="10">
        <f t="shared" si="7"/>
        <v>0.51629072681704258</v>
      </c>
      <c r="M220" s="8">
        <v>1</v>
      </c>
      <c r="N220" s="8">
        <v>10</v>
      </c>
      <c r="O220" s="8">
        <v>80</v>
      </c>
      <c r="P220" s="8">
        <v>176</v>
      </c>
      <c r="Q220" s="8">
        <v>118</v>
      </c>
      <c r="R220" s="11">
        <f t="shared" si="1"/>
        <v>0.2957393483709273</v>
      </c>
      <c r="S220" s="10">
        <f t="shared" si="2"/>
        <v>0.7042606516290727</v>
      </c>
      <c r="T220" s="8">
        <v>0</v>
      </c>
      <c r="U220" s="8">
        <v>14</v>
      </c>
      <c r="V220" s="12"/>
      <c r="W220" s="12">
        <v>0.3497310474575373</v>
      </c>
      <c r="X220" s="12">
        <v>0.51027451707782401</v>
      </c>
      <c r="Y220" s="12">
        <f t="shared" si="8"/>
        <v>0.16655967935950527</v>
      </c>
      <c r="Z220" s="12">
        <f t="shared" si="4"/>
        <v>0.19398613455124869</v>
      </c>
    </row>
    <row r="221" spans="1:26" hidden="1">
      <c r="A221" s="8" t="s">
        <v>1021</v>
      </c>
      <c r="B221" s="9" t="s">
        <v>27</v>
      </c>
      <c r="C221" s="8" t="s">
        <v>202</v>
      </c>
      <c r="D221" s="8" t="s">
        <v>1022</v>
      </c>
      <c r="E221" s="8" t="s">
        <v>1023</v>
      </c>
      <c r="F221" s="8" t="s">
        <v>1024</v>
      </c>
      <c r="G221" s="9" t="s">
        <v>323</v>
      </c>
      <c r="H221" s="8">
        <v>107</v>
      </c>
      <c r="I221" s="8">
        <v>23</v>
      </c>
      <c r="J221" s="8">
        <v>6</v>
      </c>
      <c r="K221" s="8">
        <v>29</v>
      </c>
      <c r="L221" s="10">
        <f t="shared" si="7"/>
        <v>0.27102803738317754</v>
      </c>
      <c r="M221" s="8">
        <v>1</v>
      </c>
      <c r="N221" s="8">
        <v>8</v>
      </c>
      <c r="O221" s="8">
        <v>21</v>
      </c>
      <c r="P221" s="8">
        <v>8</v>
      </c>
      <c r="Q221" s="8">
        <v>30</v>
      </c>
      <c r="R221" s="11">
        <f t="shared" si="1"/>
        <v>0.28037383177570091</v>
      </c>
      <c r="S221" s="10">
        <f t="shared" si="2"/>
        <v>0.71962616822429903</v>
      </c>
      <c r="T221" s="8">
        <v>0</v>
      </c>
      <c r="U221" s="8">
        <v>39</v>
      </c>
      <c r="V221" s="13" t="s">
        <v>1025</v>
      </c>
      <c r="W221" s="14">
        <v>0.55000000000000004</v>
      </c>
      <c r="X221" s="14">
        <v>0.88</v>
      </c>
      <c r="Y221" s="12">
        <f t="shared" si="8"/>
        <v>-0.2789719626168225</v>
      </c>
      <c r="Z221" s="12">
        <f t="shared" si="4"/>
        <v>-0.16037383177570097</v>
      </c>
    </row>
    <row r="222" spans="1:26" hidden="1">
      <c r="A222" s="8" t="s">
        <v>1026</v>
      </c>
      <c r="B222" s="9" t="s">
        <v>27</v>
      </c>
      <c r="C222" s="8" t="s">
        <v>196</v>
      </c>
      <c r="D222" s="8" t="s">
        <v>1027</v>
      </c>
      <c r="E222" s="8" t="s">
        <v>1028</v>
      </c>
      <c r="F222" s="8" t="s">
        <v>593</v>
      </c>
      <c r="G222" s="9" t="s">
        <v>56</v>
      </c>
      <c r="H222" s="8">
        <v>294</v>
      </c>
      <c r="I222" s="8">
        <v>67</v>
      </c>
      <c r="J222" s="8">
        <v>39</v>
      </c>
      <c r="K222" s="8">
        <v>106</v>
      </c>
      <c r="L222" s="10">
        <f t="shared" si="7"/>
        <v>0.36054421768707484</v>
      </c>
      <c r="M222" s="8">
        <v>0</v>
      </c>
      <c r="N222" s="8">
        <v>3</v>
      </c>
      <c r="O222" s="8">
        <v>24</v>
      </c>
      <c r="P222" s="8">
        <v>175</v>
      </c>
      <c r="Q222" s="8">
        <v>82</v>
      </c>
      <c r="R222" s="11">
        <f t="shared" si="1"/>
        <v>0.27891156462585032</v>
      </c>
      <c r="S222" s="10">
        <f t="shared" si="2"/>
        <v>0.72108843537414968</v>
      </c>
      <c r="T222" s="8">
        <v>0</v>
      </c>
      <c r="U222" s="8">
        <v>10</v>
      </c>
      <c r="V222" s="12"/>
      <c r="W222" s="12">
        <v>0.54646382148147121</v>
      </c>
      <c r="X222" s="12">
        <v>0.68721881532136386</v>
      </c>
      <c r="Y222" s="12">
        <f t="shared" si="8"/>
        <v>-0.18591960379439637</v>
      </c>
      <c r="Z222" s="12">
        <f t="shared" si="4"/>
        <v>3.386962005278582E-2</v>
      </c>
    </row>
    <row r="223" spans="1:26" hidden="1">
      <c r="A223" s="8" t="s">
        <v>1029</v>
      </c>
      <c r="B223" s="9" t="s">
        <v>162</v>
      </c>
      <c r="C223" s="8" t="s">
        <v>196</v>
      </c>
      <c r="D223" s="8" t="s">
        <v>1030</v>
      </c>
      <c r="E223" s="8" t="s">
        <v>1031</v>
      </c>
      <c r="F223" s="8" t="s">
        <v>1032</v>
      </c>
      <c r="G223" s="8"/>
      <c r="H223" s="8">
        <v>543</v>
      </c>
      <c r="I223" s="8">
        <v>317</v>
      </c>
      <c r="J223" s="8">
        <v>27</v>
      </c>
      <c r="K223" s="8">
        <v>344</v>
      </c>
      <c r="L223" s="10">
        <f t="shared" si="7"/>
        <v>0.63351749539594848</v>
      </c>
      <c r="M223" s="8">
        <v>2</v>
      </c>
      <c r="N223" s="8">
        <v>24</v>
      </c>
      <c r="O223" s="8">
        <v>58</v>
      </c>
      <c r="P223" s="8">
        <v>287</v>
      </c>
      <c r="Q223" s="8">
        <v>151</v>
      </c>
      <c r="R223" s="11">
        <f t="shared" si="1"/>
        <v>0.27808471454880296</v>
      </c>
      <c r="S223" s="10">
        <f t="shared" si="2"/>
        <v>0.72191528545119699</v>
      </c>
      <c r="T223" s="8">
        <v>1</v>
      </c>
      <c r="U223" s="8">
        <v>20</v>
      </c>
      <c r="V223" s="13" t="s">
        <v>1033</v>
      </c>
      <c r="W223" s="14">
        <v>0.55000000000000004</v>
      </c>
      <c r="X223" s="14">
        <v>0.62</v>
      </c>
      <c r="Y223" s="12">
        <f t="shared" si="8"/>
        <v>8.3517495395948438E-2</v>
      </c>
      <c r="Z223" s="12">
        <f t="shared" si="4"/>
        <v>0.10191528545119699</v>
      </c>
    </row>
    <row r="224" spans="1:26" hidden="1">
      <c r="A224" s="15" t="s">
        <v>1034</v>
      </c>
      <c r="B224" s="16" t="s">
        <v>162</v>
      </c>
      <c r="C224" s="15" t="s">
        <v>1035</v>
      </c>
      <c r="D224" s="15" t="s">
        <v>1036</v>
      </c>
      <c r="E224" s="15" t="s">
        <v>1037</v>
      </c>
      <c r="F224" s="15" t="s">
        <v>1038</v>
      </c>
      <c r="G224" s="16" t="s">
        <v>323</v>
      </c>
      <c r="H224" s="15">
        <v>279</v>
      </c>
      <c r="I224" s="15">
        <v>49</v>
      </c>
      <c r="J224" s="15">
        <v>7</v>
      </c>
      <c r="K224" s="15">
        <v>56</v>
      </c>
      <c r="L224" s="10">
        <f t="shared" si="7"/>
        <v>0.20071684587813621</v>
      </c>
      <c r="M224" s="15">
        <v>0</v>
      </c>
      <c r="N224" s="15">
        <v>40</v>
      </c>
      <c r="O224" s="15">
        <v>42</v>
      </c>
      <c r="P224" s="15">
        <v>106</v>
      </c>
      <c r="Q224" s="15">
        <v>76</v>
      </c>
      <c r="R224" s="11">
        <f t="shared" si="1"/>
        <v>0.27240143369175629</v>
      </c>
      <c r="S224" s="10">
        <f t="shared" si="2"/>
        <v>0.72759856630824371</v>
      </c>
      <c r="T224" s="15">
        <v>0</v>
      </c>
      <c r="U224" s="15">
        <v>15</v>
      </c>
      <c r="V224" s="17" t="s">
        <v>1039</v>
      </c>
      <c r="W224" s="19">
        <v>0.84882803434671616</v>
      </c>
      <c r="X224" s="19">
        <v>0.88814110002320723</v>
      </c>
      <c r="Y224" s="12">
        <f t="shared" si="8"/>
        <v>-0.64811118846857996</v>
      </c>
      <c r="Z224" s="12">
        <f t="shared" si="4"/>
        <v>-0.16054253371496352</v>
      </c>
    </row>
    <row r="225" spans="1:26" hidden="1">
      <c r="A225" s="8" t="s">
        <v>747</v>
      </c>
      <c r="B225" s="9" t="s">
        <v>162</v>
      </c>
      <c r="C225" s="8" t="s">
        <v>1035</v>
      </c>
      <c r="D225" s="8" t="s">
        <v>1040</v>
      </c>
      <c r="E225" s="8" t="s">
        <v>1041</v>
      </c>
      <c r="F225" s="8" t="s">
        <v>1038</v>
      </c>
      <c r="G225" s="16" t="s">
        <v>323</v>
      </c>
      <c r="H225" s="8">
        <v>340</v>
      </c>
      <c r="I225" s="8">
        <v>115</v>
      </c>
      <c r="J225" s="8">
        <v>33</v>
      </c>
      <c r="K225" s="8">
        <v>148</v>
      </c>
      <c r="L225" s="10">
        <f t="shared" si="7"/>
        <v>0.43529411764705883</v>
      </c>
      <c r="M225" s="8">
        <v>1</v>
      </c>
      <c r="N225" s="8">
        <v>12</v>
      </c>
      <c r="O225" s="8">
        <v>135</v>
      </c>
      <c r="P225" s="8">
        <v>91</v>
      </c>
      <c r="Q225" s="8">
        <v>92</v>
      </c>
      <c r="R225" s="11">
        <f t="shared" si="1"/>
        <v>0.27058823529411763</v>
      </c>
      <c r="S225" s="10">
        <f t="shared" si="2"/>
        <v>0.72941176470588243</v>
      </c>
      <c r="T225" s="8">
        <v>0</v>
      </c>
      <c r="U225" s="8">
        <v>9</v>
      </c>
      <c r="V225" s="12"/>
      <c r="W225" s="12">
        <v>0.84882803434671616</v>
      </c>
      <c r="X225" s="12">
        <v>0.88814110002320723</v>
      </c>
      <c r="Y225" s="12">
        <f t="shared" si="8"/>
        <v>-0.41353391669965733</v>
      </c>
      <c r="Z225" s="12">
        <f t="shared" si="4"/>
        <v>-0.1587293353173248</v>
      </c>
    </row>
    <row r="226" spans="1:26" hidden="1">
      <c r="A226" s="15" t="s">
        <v>1042</v>
      </c>
      <c r="B226" s="16" t="s">
        <v>27</v>
      </c>
      <c r="C226" s="15" t="s">
        <v>196</v>
      </c>
      <c r="D226" s="15" t="s">
        <v>1043</v>
      </c>
      <c r="E226" s="15" t="s">
        <v>1044</v>
      </c>
      <c r="F226" s="15" t="s">
        <v>1045</v>
      </c>
      <c r="G226" s="15"/>
      <c r="H226" s="15">
        <v>463</v>
      </c>
      <c r="I226" s="15">
        <v>355</v>
      </c>
      <c r="J226" s="15">
        <v>27</v>
      </c>
      <c r="K226" s="15">
        <v>382</v>
      </c>
      <c r="L226" s="10">
        <f t="shared" si="7"/>
        <v>0.82505399568034554</v>
      </c>
      <c r="M226" s="15">
        <v>30</v>
      </c>
      <c r="N226" s="15">
        <v>1</v>
      </c>
      <c r="O226" s="15">
        <v>79</v>
      </c>
      <c r="P226" s="15">
        <v>201</v>
      </c>
      <c r="Q226" s="15">
        <v>125</v>
      </c>
      <c r="R226" s="11">
        <f t="shared" si="1"/>
        <v>0.26997840172786175</v>
      </c>
      <c r="S226" s="10">
        <f t="shared" si="2"/>
        <v>0.73002159827213831</v>
      </c>
      <c r="T226" s="15">
        <v>0</v>
      </c>
      <c r="U226" s="15">
        <v>27</v>
      </c>
      <c r="V226" s="17" t="s">
        <v>1046</v>
      </c>
      <c r="W226" s="18">
        <v>0.56000000000000005</v>
      </c>
      <c r="X226" s="18">
        <v>0.66</v>
      </c>
      <c r="Y226" s="12">
        <f t="shared" si="8"/>
        <v>0.26505399568034549</v>
      </c>
      <c r="Z226" s="12">
        <f t="shared" si="4"/>
        <v>7.0021598272138275E-2</v>
      </c>
    </row>
    <row r="227" spans="1:26" hidden="1">
      <c r="A227" s="15" t="s">
        <v>1047</v>
      </c>
      <c r="B227" s="16" t="s">
        <v>162</v>
      </c>
      <c r="C227" s="15" t="s">
        <v>754</v>
      </c>
      <c r="D227" s="15" t="s">
        <v>1048</v>
      </c>
      <c r="E227" s="15" t="s">
        <v>1049</v>
      </c>
      <c r="F227" s="15" t="s">
        <v>855</v>
      </c>
      <c r="G227" s="15"/>
      <c r="H227" s="15">
        <v>333</v>
      </c>
      <c r="I227" s="15">
        <v>224</v>
      </c>
      <c r="J227" s="15">
        <v>32</v>
      </c>
      <c r="K227" s="15">
        <v>256</v>
      </c>
      <c r="L227" s="10">
        <f t="shared" si="7"/>
        <v>0.76876876876876876</v>
      </c>
      <c r="M227" s="15">
        <v>4</v>
      </c>
      <c r="N227" s="15">
        <v>3</v>
      </c>
      <c r="O227" s="15">
        <v>0</v>
      </c>
      <c r="P227" s="15">
        <v>237</v>
      </c>
      <c r="Q227" s="15">
        <v>88</v>
      </c>
      <c r="R227" s="11">
        <f t="shared" si="1"/>
        <v>0.26426426426426425</v>
      </c>
      <c r="S227" s="10">
        <f t="shared" si="2"/>
        <v>0.7357357357357357</v>
      </c>
      <c r="T227" s="15">
        <v>1</v>
      </c>
      <c r="U227" s="15">
        <v>0</v>
      </c>
      <c r="V227" s="17"/>
      <c r="W227" s="19">
        <v>0.53559710034338037</v>
      </c>
      <c r="X227" s="19">
        <v>0.72743227775658148</v>
      </c>
      <c r="Y227" s="12">
        <f t="shared" si="8"/>
        <v>0.23317166842538839</v>
      </c>
      <c r="Z227" s="12">
        <f t="shared" si="4"/>
        <v>8.3034579791542162E-3</v>
      </c>
    </row>
    <row r="228" spans="1:26" hidden="1">
      <c r="A228" s="8" t="s">
        <v>1050</v>
      </c>
      <c r="B228" s="9" t="s">
        <v>162</v>
      </c>
      <c r="C228" s="8" t="s">
        <v>163</v>
      </c>
      <c r="D228" s="8" t="s">
        <v>1051</v>
      </c>
      <c r="E228" s="8" t="s">
        <v>1052</v>
      </c>
      <c r="F228" s="8" t="s">
        <v>1053</v>
      </c>
      <c r="G228" s="8"/>
      <c r="H228" s="8">
        <v>316</v>
      </c>
      <c r="I228" s="8">
        <v>207</v>
      </c>
      <c r="J228" s="8">
        <v>24</v>
      </c>
      <c r="K228" s="8">
        <v>231</v>
      </c>
      <c r="L228" s="10">
        <f t="shared" si="7"/>
        <v>0.73101265822784811</v>
      </c>
      <c r="M228" s="8">
        <v>0</v>
      </c>
      <c r="N228" s="8">
        <v>0</v>
      </c>
      <c r="O228" s="8">
        <v>96</v>
      </c>
      <c r="P228" s="8">
        <v>117</v>
      </c>
      <c r="Q228" s="8">
        <v>83</v>
      </c>
      <c r="R228" s="11">
        <f t="shared" si="1"/>
        <v>0.26265822784810128</v>
      </c>
      <c r="S228" s="10">
        <f t="shared" si="2"/>
        <v>0.73734177215189867</v>
      </c>
      <c r="T228" s="8">
        <v>0</v>
      </c>
      <c r="U228" s="8">
        <v>20</v>
      </c>
      <c r="V228" s="13" t="s">
        <v>1054</v>
      </c>
      <c r="W228" s="14">
        <v>0.78</v>
      </c>
      <c r="X228" s="14">
        <v>0.82</v>
      </c>
      <c r="Y228" s="12">
        <f t="shared" si="8"/>
        <v>-4.8987341772151916E-2</v>
      </c>
      <c r="Z228" s="12">
        <f t="shared" si="4"/>
        <v>-8.2658227848101284E-2</v>
      </c>
    </row>
    <row r="229" spans="1:26" hidden="1">
      <c r="A229" s="15" t="s">
        <v>1055</v>
      </c>
      <c r="B229" s="16" t="s">
        <v>162</v>
      </c>
      <c r="C229" s="15" t="s">
        <v>365</v>
      </c>
      <c r="D229" s="15" t="s">
        <v>1056</v>
      </c>
      <c r="E229" s="15" t="s">
        <v>1057</v>
      </c>
      <c r="F229" s="15" t="s">
        <v>1058</v>
      </c>
      <c r="G229" s="15"/>
      <c r="H229" s="15">
        <v>517</v>
      </c>
      <c r="I229" s="15">
        <v>174</v>
      </c>
      <c r="J229" s="15">
        <v>62</v>
      </c>
      <c r="K229" s="15">
        <v>236</v>
      </c>
      <c r="L229" s="10">
        <f t="shared" si="7"/>
        <v>0.45647969052224369</v>
      </c>
      <c r="M229" s="15">
        <v>1</v>
      </c>
      <c r="N229" s="15">
        <v>4</v>
      </c>
      <c r="O229" s="15">
        <v>372</v>
      </c>
      <c r="P229" s="15">
        <v>3</v>
      </c>
      <c r="Q229" s="15">
        <v>132</v>
      </c>
      <c r="R229" s="11">
        <f t="shared" si="1"/>
        <v>0.25531914893617019</v>
      </c>
      <c r="S229" s="10">
        <f t="shared" si="2"/>
        <v>0.74468085106382986</v>
      </c>
      <c r="T229" s="15">
        <v>0</v>
      </c>
      <c r="U229" s="15">
        <v>5</v>
      </c>
      <c r="V229" s="17" t="s">
        <v>1059</v>
      </c>
      <c r="W229" s="18">
        <v>0.52</v>
      </c>
      <c r="X229" s="18">
        <v>0.17</v>
      </c>
      <c r="Y229" s="12">
        <f t="shared" si="8"/>
        <v>-6.3520309477756332E-2</v>
      </c>
      <c r="Z229" s="12">
        <f t="shared" si="4"/>
        <v>0.57468085106382982</v>
      </c>
    </row>
    <row r="230" spans="1:26" hidden="1">
      <c r="A230" s="9" t="s">
        <v>1060</v>
      </c>
      <c r="B230" s="9" t="s">
        <v>162</v>
      </c>
      <c r="C230" s="8" t="s">
        <v>365</v>
      </c>
      <c r="D230" s="8" t="s">
        <v>1061</v>
      </c>
      <c r="E230" s="8" t="s">
        <v>1062</v>
      </c>
      <c r="F230" s="8" t="s">
        <v>1063</v>
      </c>
      <c r="G230" s="9" t="s">
        <v>1064</v>
      </c>
      <c r="H230" s="8">
        <v>776</v>
      </c>
      <c r="I230" s="8">
        <v>504</v>
      </c>
      <c r="J230" s="8">
        <v>79</v>
      </c>
      <c r="K230" s="8">
        <v>583</v>
      </c>
      <c r="L230" s="10">
        <f t="shared" si="7"/>
        <v>0.75128865979381443</v>
      </c>
      <c r="M230" s="8">
        <v>9</v>
      </c>
      <c r="N230" s="8">
        <v>1</v>
      </c>
      <c r="O230" s="8">
        <v>406</v>
      </c>
      <c r="P230" s="8">
        <v>152</v>
      </c>
      <c r="Q230" s="8">
        <v>196</v>
      </c>
      <c r="R230" s="11">
        <f t="shared" si="1"/>
        <v>0.25257731958762886</v>
      </c>
      <c r="S230" s="10">
        <f t="shared" si="2"/>
        <v>0.74742268041237114</v>
      </c>
      <c r="T230" s="8">
        <v>1</v>
      </c>
      <c r="U230" s="8">
        <v>11</v>
      </c>
      <c r="V230" s="13" t="s">
        <v>1065</v>
      </c>
      <c r="W230" s="12">
        <v>0.86945667170356744</v>
      </c>
      <c r="X230" s="12">
        <v>0.89514486564614681</v>
      </c>
      <c r="Y230" s="12">
        <f t="shared" si="8"/>
        <v>-0.11816801190975301</v>
      </c>
      <c r="Z230" s="12">
        <f t="shared" si="4"/>
        <v>-0.14772218523377567</v>
      </c>
    </row>
    <row r="231" spans="1:26" hidden="1">
      <c r="A231" s="8" t="s">
        <v>1066</v>
      </c>
      <c r="B231" s="9" t="s">
        <v>162</v>
      </c>
      <c r="C231" s="8" t="s">
        <v>196</v>
      </c>
      <c r="D231" s="8" t="s">
        <v>1067</v>
      </c>
      <c r="E231" s="8" t="s">
        <v>1068</v>
      </c>
      <c r="F231" s="8" t="s">
        <v>885</v>
      </c>
      <c r="G231" s="9" t="s">
        <v>56</v>
      </c>
      <c r="H231" s="8">
        <v>288</v>
      </c>
      <c r="I231" s="8">
        <v>120</v>
      </c>
      <c r="J231" s="8">
        <v>23</v>
      </c>
      <c r="K231" s="8">
        <v>143</v>
      </c>
      <c r="L231" s="10">
        <f t="shared" si="7"/>
        <v>0.49652777777777779</v>
      </c>
      <c r="M231" s="8">
        <v>0</v>
      </c>
      <c r="N231" s="8">
        <v>4</v>
      </c>
      <c r="O231" s="8">
        <v>85</v>
      </c>
      <c r="P231" s="8">
        <v>117</v>
      </c>
      <c r="Q231" s="8">
        <v>71</v>
      </c>
      <c r="R231" s="11">
        <f t="shared" si="1"/>
        <v>0.24652777777777779</v>
      </c>
      <c r="S231" s="10">
        <f t="shared" si="2"/>
        <v>0.75347222222222221</v>
      </c>
      <c r="T231" s="8">
        <v>0</v>
      </c>
      <c r="U231" s="8">
        <v>11</v>
      </c>
      <c r="V231" s="12"/>
      <c r="W231" s="12">
        <v>0.63602285437891104</v>
      </c>
      <c r="X231" s="12">
        <v>0.80640285377429788</v>
      </c>
      <c r="Y231" s="12">
        <f t="shared" si="8"/>
        <v>-0.13949507660113325</v>
      </c>
      <c r="Z231" s="12">
        <f t="shared" si="4"/>
        <v>-5.2930631552075669E-2</v>
      </c>
    </row>
    <row r="232" spans="1:26">
      <c r="A232" s="15" t="s">
        <v>1069</v>
      </c>
      <c r="B232" s="16" t="s">
        <v>40</v>
      </c>
      <c r="C232" s="15" t="s">
        <v>47</v>
      </c>
      <c r="D232" s="15" t="s">
        <v>1070</v>
      </c>
      <c r="E232" s="15" t="s">
        <v>1071</v>
      </c>
      <c r="F232" s="15" t="s">
        <v>1072</v>
      </c>
      <c r="G232" s="15"/>
      <c r="H232" s="15">
        <v>405</v>
      </c>
      <c r="I232" s="15">
        <v>201</v>
      </c>
      <c r="J232" s="15">
        <v>41</v>
      </c>
      <c r="K232" s="15">
        <v>242</v>
      </c>
      <c r="L232" s="10">
        <f t="shared" si="7"/>
        <v>0.59753086419753088</v>
      </c>
      <c r="M232" s="15">
        <v>10</v>
      </c>
      <c r="N232" s="15">
        <v>1</v>
      </c>
      <c r="O232" s="15">
        <v>92</v>
      </c>
      <c r="P232" s="15">
        <v>10</v>
      </c>
      <c r="Q232" s="15">
        <v>282</v>
      </c>
      <c r="R232" s="11">
        <f t="shared" si="1"/>
        <v>0.6962962962962963</v>
      </c>
      <c r="S232" s="10">
        <f t="shared" si="2"/>
        <v>0.3037037037037037</v>
      </c>
      <c r="T232" s="15">
        <v>3</v>
      </c>
      <c r="U232" s="15">
        <v>7</v>
      </c>
      <c r="V232" s="17" t="s">
        <v>1073</v>
      </c>
      <c r="W232" s="18">
        <v>0.6</v>
      </c>
      <c r="X232" s="18">
        <v>0.32</v>
      </c>
      <c r="Y232" s="12">
        <f t="shared" si="8"/>
        <v>-2.4691358024691024E-3</v>
      </c>
      <c r="Z232" s="12">
        <f t="shared" si="4"/>
        <v>-1.6296296296296309E-2</v>
      </c>
    </row>
    <row r="233" spans="1:26">
      <c r="A233" s="8" t="s">
        <v>1074</v>
      </c>
      <c r="B233" s="9" t="s">
        <v>40</v>
      </c>
      <c r="C233" s="8" t="s">
        <v>47</v>
      </c>
      <c r="D233" s="8" t="s">
        <v>1075</v>
      </c>
      <c r="E233" s="8" t="s">
        <v>1076</v>
      </c>
      <c r="F233" s="8" t="s">
        <v>143</v>
      </c>
      <c r="G233" s="9" t="s">
        <v>56</v>
      </c>
      <c r="H233" s="8">
        <v>186</v>
      </c>
      <c r="I233" s="8">
        <v>76</v>
      </c>
      <c r="J233" s="8">
        <v>36</v>
      </c>
      <c r="K233" s="8">
        <v>112</v>
      </c>
      <c r="L233" s="10">
        <f t="shared" si="7"/>
        <v>0.60215053763440862</v>
      </c>
      <c r="M233" s="8">
        <v>2</v>
      </c>
      <c r="N233" s="8">
        <v>7</v>
      </c>
      <c r="O233" s="8">
        <v>55</v>
      </c>
      <c r="P233" s="8">
        <v>6</v>
      </c>
      <c r="Q233" s="8">
        <v>111</v>
      </c>
      <c r="R233" s="11">
        <f t="shared" si="1"/>
        <v>0.59677419354838712</v>
      </c>
      <c r="S233" s="10">
        <f t="shared" si="2"/>
        <v>0.40322580645161288</v>
      </c>
      <c r="T233" s="8">
        <v>0</v>
      </c>
      <c r="U233" s="8">
        <v>5</v>
      </c>
      <c r="V233" s="13" t="s">
        <v>331</v>
      </c>
      <c r="W233" s="14">
        <v>0.36</v>
      </c>
      <c r="X233" s="14">
        <v>0.49</v>
      </c>
      <c r="Y233" s="12">
        <f t="shared" si="8"/>
        <v>0.24215053763440864</v>
      </c>
      <c r="Z233" s="12">
        <f t="shared" si="4"/>
        <v>-8.6774193548387113E-2</v>
      </c>
    </row>
    <row r="234" spans="1:26" hidden="1">
      <c r="A234" s="8" t="s">
        <v>1077</v>
      </c>
      <c r="B234" s="9" t="s">
        <v>162</v>
      </c>
      <c r="C234" s="8" t="s">
        <v>1010</v>
      </c>
      <c r="D234" s="8" t="s">
        <v>1078</v>
      </c>
      <c r="E234" s="8" t="s">
        <v>1079</v>
      </c>
      <c r="F234" s="8" t="s">
        <v>1013</v>
      </c>
      <c r="G234" s="9" t="s">
        <v>56</v>
      </c>
      <c r="H234" s="8">
        <v>593</v>
      </c>
      <c r="I234" s="8">
        <v>344</v>
      </c>
      <c r="J234" s="8">
        <v>37</v>
      </c>
      <c r="K234" s="8">
        <v>381</v>
      </c>
      <c r="L234" s="10">
        <f t="shared" si="7"/>
        <v>0.64249578414839803</v>
      </c>
      <c r="M234" s="8">
        <v>0</v>
      </c>
      <c r="N234" s="8">
        <v>14</v>
      </c>
      <c r="O234" s="8">
        <v>80</v>
      </c>
      <c r="P234" s="8">
        <v>330</v>
      </c>
      <c r="Q234" s="8">
        <v>144</v>
      </c>
      <c r="R234" s="11">
        <f t="shared" si="1"/>
        <v>0.24283305227655985</v>
      </c>
      <c r="S234" s="10">
        <f t="shared" si="2"/>
        <v>0.75716694772344018</v>
      </c>
      <c r="T234" s="8">
        <v>5</v>
      </c>
      <c r="U234" s="8">
        <v>20</v>
      </c>
      <c r="V234" s="12"/>
      <c r="W234" s="12">
        <v>0.59329518720842134</v>
      </c>
      <c r="X234" s="12">
        <v>0.50337932134455121</v>
      </c>
      <c r="Y234" s="12">
        <f t="shared" si="8"/>
        <v>4.9200596939976693E-2</v>
      </c>
      <c r="Z234" s="12">
        <f t="shared" si="4"/>
        <v>0.25378762637888896</v>
      </c>
    </row>
    <row r="235" spans="1:26">
      <c r="A235" s="8" t="s">
        <v>1080</v>
      </c>
      <c r="B235" s="9" t="s">
        <v>40</v>
      </c>
      <c r="C235" s="8" t="s">
        <v>230</v>
      </c>
      <c r="D235" s="8" t="s">
        <v>1081</v>
      </c>
      <c r="E235" s="8" t="s">
        <v>1082</v>
      </c>
      <c r="F235" s="8" t="s">
        <v>415</v>
      </c>
      <c r="G235" s="9" t="s">
        <v>56</v>
      </c>
      <c r="H235" s="8">
        <v>82</v>
      </c>
      <c r="I235" s="8">
        <v>44</v>
      </c>
      <c r="J235" s="8">
        <v>6</v>
      </c>
      <c r="K235" s="8">
        <v>50</v>
      </c>
      <c r="L235" s="10">
        <f t="shared" si="7"/>
        <v>0.6097560975609756</v>
      </c>
      <c r="M235" s="8">
        <v>1</v>
      </c>
      <c r="N235" s="8">
        <v>11</v>
      </c>
      <c r="O235" s="8">
        <v>25</v>
      </c>
      <c r="P235" s="8">
        <v>18</v>
      </c>
      <c r="Q235" s="8">
        <v>20</v>
      </c>
      <c r="R235" s="11">
        <f t="shared" si="1"/>
        <v>0.24390243902439024</v>
      </c>
      <c r="S235" s="10">
        <f t="shared" si="2"/>
        <v>0.75609756097560976</v>
      </c>
      <c r="T235" s="8">
        <v>0</v>
      </c>
      <c r="U235" s="8">
        <v>7</v>
      </c>
      <c r="V235" s="12"/>
      <c r="W235" s="12">
        <v>0.7220125458757386</v>
      </c>
      <c r="X235" s="12">
        <v>0.7642052109633255</v>
      </c>
      <c r="Y235" s="12">
        <f t="shared" si="8"/>
        <v>-0.112256448314763</v>
      </c>
      <c r="Z235" s="12">
        <f t="shared" si="4"/>
        <v>-8.1076499877157371E-3</v>
      </c>
    </row>
    <row r="236" spans="1:26" hidden="1">
      <c r="A236" s="8" t="s">
        <v>1083</v>
      </c>
      <c r="B236" s="9" t="s">
        <v>162</v>
      </c>
      <c r="C236" s="8" t="s">
        <v>28</v>
      </c>
      <c r="D236" s="8" t="s">
        <v>1084</v>
      </c>
      <c r="E236" s="8" t="s">
        <v>1085</v>
      </c>
      <c r="F236" s="8" t="s">
        <v>1086</v>
      </c>
      <c r="G236" s="9" t="s">
        <v>56</v>
      </c>
      <c r="H236" s="8">
        <v>187</v>
      </c>
      <c r="I236" s="8">
        <v>133</v>
      </c>
      <c r="J236" s="8">
        <v>5</v>
      </c>
      <c r="K236" s="8">
        <v>138</v>
      </c>
      <c r="L236" s="10">
        <f t="shared" si="7"/>
        <v>0.73796791443850263</v>
      </c>
      <c r="M236" s="8">
        <v>0</v>
      </c>
      <c r="N236" s="8">
        <v>6</v>
      </c>
      <c r="O236" s="8">
        <v>1</v>
      </c>
      <c r="P236" s="8">
        <v>134</v>
      </c>
      <c r="Q236" s="8">
        <v>44</v>
      </c>
      <c r="R236" s="11">
        <f t="shared" si="1"/>
        <v>0.23529411764705882</v>
      </c>
      <c r="S236" s="10">
        <f t="shared" si="2"/>
        <v>0.76470588235294112</v>
      </c>
      <c r="T236" s="8">
        <v>0</v>
      </c>
      <c r="U236" s="8">
        <v>2</v>
      </c>
      <c r="V236" s="13" t="s">
        <v>1087</v>
      </c>
      <c r="W236" s="14">
        <v>0.69</v>
      </c>
      <c r="X236" s="14">
        <v>0.62</v>
      </c>
      <c r="Y236" s="12">
        <f t="shared" si="8"/>
        <v>4.7967914438502679E-2</v>
      </c>
      <c r="Z236" s="12">
        <f t="shared" si="4"/>
        <v>0.14470588235294113</v>
      </c>
    </row>
    <row r="237" spans="1:26" hidden="1">
      <c r="A237" s="15" t="s">
        <v>1088</v>
      </c>
      <c r="B237" s="16" t="s">
        <v>162</v>
      </c>
      <c r="C237" s="15" t="s">
        <v>218</v>
      </c>
      <c r="D237" s="15" t="s">
        <v>1089</v>
      </c>
      <c r="E237" s="15" t="s">
        <v>1090</v>
      </c>
      <c r="F237" s="15" t="s">
        <v>677</v>
      </c>
      <c r="G237" s="16" t="s">
        <v>323</v>
      </c>
      <c r="H237" s="15">
        <v>469</v>
      </c>
      <c r="I237" s="15">
        <v>245</v>
      </c>
      <c r="J237" s="15">
        <v>54</v>
      </c>
      <c r="K237" s="15">
        <v>299</v>
      </c>
      <c r="L237" s="10">
        <f t="shared" si="7"/>
        <v>0.63752665245202556</v>
      </c>
      <c r="M237" s="15">
        <v>2</v>
      </c>
      <c r="N237" s="15">
        <v>22</v>
      </c>
      <c r="O237" s="15">
        <v>323</v>
      </c>
      <c r="P237" s="15">
        <v>5</v>
      </c>
      <c r="Q237" s="15">
        <v>108</v>
      </c>
      <c r="R237" s="11">
        <f t="shared" si="1"/>
        <v>0.2302771855010661</v>
      </c>
      <c r="S237" s="10">
        <f t="shared" si="2"/>
        <v>0.76972281449893387</v>
      </c>
      <c r="T237" s="15">
        <v>0</v>
      </c>
      <c r="U237" s="15">
        <v>9</v>
      </c>
      <c r="V237" s="19"/>
      <c r="W237" s="19">
        <v>0.7140218525492642</v>
      </c>
      <c r="X237" s="19">
        <v>0.79433177015244016</v>
      </c>
      <c r="Y237" s="12">
        <f t="shared" si="8"/>
        <v>-7.6495200097238647E-2</v>
      </c>
      <c r="Z237" s="12">
        <f t="shared" si="4"/>
        <v>-2.4608955653506293E-2</v>
      </c>
    </row>
    <row r="238" spans="1:26">
      <c r="A238" s="31" t="s">
        <v>1091</v>
      </c>
      <c r="B238" s="32" t="s">
        <v>40</v>
      </c>
      <c r="C238" s="31" t="s">
        <v>28</v>
      </c>
      <c r="D238" s="28">
        <v>260106708568</v>
      </c>
      <c r="E238" s="31" t="s">
        <v>1092</v>
      </c>
      <c r="F238" s="31" t="s">
        <v>1093</v>
      </c>
      <c r="G238" s="31"/>
      <c r="H238" s="16">
        <v>54</v>
      </c>
      <c r="I238" s="16">
        <v>30</v>
      </c>
      <c r="J238" s="16">
        <v>3</v>
      </c>
      <c r="K238" s="16">
        <v>33</v>
      </c>
      <c r="L238" s="10">
        <f t="shared" si="7"/>
        <v>0.61111111111111116</v>
      </c>
      <c r="M238" s="16">
        <v>0</v>
      </c>
      <c r="N238" s="16">
        <v>1</v>
      </c>
      <c r="O238" s="16">
        <v>4</v>
      </c>
      <c r="P238" s="16">
        <v>7</v>
      </c>
      <c r="Q238" s="16">
        <v>37</v>
      </c>
      <c r="R238" s="11">
        <f t="shared" si="1"/>
        <v>0.68518518518518523</v>
      </c>
      <c r="S238" s="10">
        <f t="shared" si="2"/>
        <v>0.31481481481481477</v>
      </c>
      <c r="T238" s="16">
        <v>0</v>
      </c>
      <c r="U238" s="16">
        <v>5</v>
      </c>
      <c r="V238" s="17" t="s">
        <v>1094</v>
      </c>
      <c r="W238" s="18">
        <v>0.4</v>
      </c>
      <c r="X238" s="18">
        <v>0.2</v>
      </c>
      <c r="Y238" s="12">
        <f t="shared" si="8"/>
        <v>0.21111111111111114</v>
      </c>
      <c r="Z238" s="12">
        <f t="shared" si="4"/>
        <v>0.11481481481481476</v>
      </c>
    </row>
    <row r="239" spans="1:26" hidden="1">
      <c r="A239" s="15" t="s">
        <v>1095</v>
      </c>
      <c r="B239" s="16" t="s">
        <v>27</v>
      </c>
      <c r="C239" s="15" t="s">
        <v>218</v>
      </c>
      <c r="D239" s="15" t="s">
        <v>1096</v>
      </c>
      <c r="E239" s="15" t="s">
        <v>1097</v>
      </c>
      <c r="F239" s="15" t="s">
        <v>677</v>
      </c>
      <c r="G239" s="16" t="s">
        <v>56</v>
      </c>
      <c r="H239" s="15">
        <v>280</v>
      </c>
      <c r="I239" s="15">
        <v>162</v>
      </c>
      <c r="J239" s="15">
        <v>43</v>
      </c>
      <c r="K239" s="15">
        <v>205</v>
      </c>
      <c r="L239" s="10">
        <f t="shared" si="7"/>
        <v>0.7321428571428571</v>
      </c>
      <c r="M239" s="15">
        <v>4</v>
      </c>
      <c r="N239" s="15">
        <v>3</v>
      </c>
      <c r="O239" s="15">
        <v>201</v>
      </c>
      <c r="P239" s="15">
        <v>8</v>
      </c>
      <c r="Q239" s="15">
        <v>62</v>
      </c>
      <c r="R239" s="11">
        <f t="shared" si="1"/>
        <v>0.22142857142857142</v>
      </c>
      <c r="S239" s="10">
        <f t="shared" si="2"/>
        <v>0.77857142857142858</v>
      </c>
      <c r="T239" s="15">
        <v>0</v>
      </c>
      <c r="U239" s="15">
        <v>2</v>
      </c>
      <c r="V239" s="19"/>
      <c r="W239" s="19">
        <v>0.7140218525492642</v>
      </c>
      <c r="X239" s="19">
        <v>0.79433177015244016</v>
      </c>
      <c r="Y239" s="12">
        <f t="shared" si="8"/>
        <v>1.8121004593592893E-2</v>
      </c>
      <c r="Z239" s="12">
        <f t="shared" si="4"/>
        <v>-1.5760341581011583E-2</v>
      </c>
    </row>
    <row r="240" spans="1:26" hidden="1">
      <c r="A240" s="8" t="s">
        <v>1098</v>
      </c>
      <c r="B240" s="9" t="s">
        <v>27</v>
      </c>
      <c r="C240" s="8" t="s">
        <v>754</v>
      </c>
      <c r="D240" s="8" t="s">
        <v>1099</v>
      </c>
      <c r="E240" s="8" t="s">
        <v>1100</v>
      </c>
      <c r="F240" s="8" t="s">
        <v>1101</v>
      </c>
      <c r="G240" s="8"/>
      <c r="H240" s="8">
        <v>250</v>
      </c>
      <c r="I240" s="8">
        <v>216</v>
      </c>
      <c r="J240" s="8">
        <v>10</v>
      </c>
      <c r="K240" s="8">
        <v>226</v>
      </c>
      <c r="L240" s="10">
        <f t="shared" si="7"/>
        <v>0.90400000000000003</v>
      </c>
      <c r="M240" s="8">
        <v>0</v>
      </c>
      <c r="N240" s="8">
        <v>0</v>
      </c>
      <c r="O240" s="8">
        <v>3</v>
      </c>
      <c r="P240" s="8">
        <v>182</v>
      </c>
      <c r="Q240" s="8">
        <v>54</v>
      </c>
      <c r="R240" s="11">
        <f t="shared" si="1"/>
        <v>0.216</v>
      </c>
      <c r="S240" s="10">
        <f t="shared" si="2"/>
        <v>0.78400000000000003</v>
      </c>
      <c r="T240" s="8">
        <v>0</v>
      </c>
      <c r="U240" s="8">
        <v>11</v>
      </c>
      <c r="V240" s="13" t="s">
        <v>1102</v>
      </c>
      <c r="W240" s="14">
        <v>0.76</v>
      </c>
      <c r="X240" s="14">
        <v>0.53</v>
      </c>
      <c r="Y240" s="12">
        <f t="shared" si="8"/>
        <v>0.14400000000000002</v>
      </c>
      <c r="Z240" s="12">
        <f t="shared" si="4"/>
        <v>0.254</v>
      </c>
    </row>
    <row r="241" spans="1:26">
      <c r="A241" s="15" t="s">
        <v>1103</v>
      </c>
      <c r="B241" s="16" t="s">
        <v>40</v>
      </c>
      <c r="C241" s="15" t="s">
        <v>110</v>
      </c>
      <c r="D241" s="15" t="s">
        <v>1104</v>
      </c>
      <c r="E241" s="15" t="s">
        <v>1105</v>
      </c>
      <c r="F241" s="15" t="s">
        <v>1106</v>
      </c>
      <c r="G241" s="15"/>
      <c r="H241" s="15">
        <v>762</v>
      </c>
      <c r="I241" s="15">
        <v>398</v>
      </c>
      <c r="J241" s="15">
        <v>78</v>
      </c>
      <c r="K241" s="15">
        <v>476</v>
      </c>
      <c r="L241" s="10">
        <f t="shared" si="7"/>
        <v>0.62467191601049865</v>
      </c>
      <c r="M241" s="15">
        <v>0</v>
      </c>
      <c r="N241" s="15">
        <v>8</v>
      </c>
      <c r="O241" s="15">
        <v>183</v>
      </c>
      <c r="P241" s="15">
        <v>160</v>
      </c>
      <c r="Q241" s="15">
        <v>363</v>
      </c>
      <c r="R241" s="11">
        <f t="shared" si="1"/>
        <v>0.4763779527559055</v>
      </c>
      <c r="S241" s="10">
        <f t="shared" si="2"/>
        <v>0.52362204724409445</v>
      </c>
      <c r="T241" s="15">
        <v>0</v>
      </c>
      <c r="U241" s="15">
        <v>48</v>
      </c>
      <c r="V241" s="17" t="s">
        <v>1107</v>
      </c>
      <c r="W241" s="18">
        <v>0.44</v>
      </c>
      <c r="X241" s="18">
        <v>0.36</v>
      </c>
      <c r="Y241" s="12">
        <f t="shared" si="8"/>
        <v>0.18467191601049865</v>
      </c>
      <c r="Z241" s="12">
        <f t="shared" si="4"/>
        <v>0.16362204724409446</v>
      </c>
    </row>
    <row r="242" spans="1:26" hidden="1">
      <c r="A242" s="15" t="s">
        <v>1108</v>
      </c>
      <c r="B242" s="16" t="s">
        <v>27</v>
      </c>
      <c r="C242" s="15" t="s">
        <v>156</v>
      </c>
      <c r="D242" s="15" t="s">
        <v>1109</v>
      </c>
      <c r="E242" s="15" t="s">
        <v>1110</v>
      </c>
      <c r="F242" s="15" t="s">
        <v>1111</v>
      </c>
      <c r="G242" s="16" t="s">
        <v>1112</v>
      </c>
      <c r="H242" s="15">
        <v>155</v>
      </c>
      <c r="I242" s="15">
        <v>28</v>
      </c>
      <c r="J242" s="15">
        <v>7</v>
      </c>
      <c r="K242" s="15">
        <v>35</v>
      </c>
      <c r="L242" s="10">
        <f t="shared" si="7"/>
        <v>0.22580645161290322</v>
      </c>
      <c r="M242" s="15">
        <v>0</v>
      </c>
      <c r="N242" s="15">
        <v>6</v>
      </c>
      <c r="O242" s="15">
        <v>13</v>
      </c>
      <c r="P242" s="15">
        <v>99</v>
      </c>
      <c r="Q242" s="15">
        <v>33</v>
      </c>
      <c r="R242" s="11">
        <f t="shared" si="1"/>
        <v>0.2129032258064516</v>
      </c>
      <c r="S242" s="10">
        <f t="shared" si="2"/>
        <v>0.7870967741935484</v>
      </c>
      <c r="T242" s="15">
        <v>0</v>
      </c>
      <c r="U242" s="15">
        <v>4</v>
      </c>
      <c r="V242" s="17" t="s">
        <v>1113</v>
      </c>
      <c r="W242" s="18">
        <v>0.57999999999999996</v>
      </c>
      <c r="X242" s="18">
        <v>0.95</v>
      </c>
      <c r="Y242" s="12">
        <f t="shared" si="8"/>
        <v>-0.35419354838709671</v>
      </c>
      <c r="Z242" s="12">
        <f t="shared" si="4"/>
        <v>-0.16290322580645156</v>
      </c>
    </row>
    <row r="243" spans="1:26" hidden="1">
      <c r="A243" s="15" t="s">
        <v>1114</v>
      </c>
      <c r="B243" s="16" t="s">
        <v>162</v>
      </c>
      <c r="C243" s="15" t="s">
        <v>748</v>
      </c>
      <c r="D243" s="15" t="s">
        <v>1115</v>
      </c>
      <c r="E243" s="15" t="s">
        <v>1116</v>
      </c>
      <c r="F243" s="15" t="s">
        <v>1117</v>
      </c>
      <c r="G243" s="16" t="s">
        <v>56</v>
      </c>
      <c r="H243" s="15">
        <v>680</v>
      </c>
      <c r="I243" s="15">
        <v>388</v>
      </c>
      <c r="J243" s="15">
        <v>32</v>
      </c>
      <c r="K243" s="15">
        <v>420</v>
      </c>
      <c r="L243" s="10">
        <f t="shared" si="7"/>
        <v>0.61764705882352944</v>
      </c>
      <c r="M243" s="15">
        <v>13</v>
      </c>
      <c r="N243" s="15">
        <v>4</v>
      </c>
      <c r="O243" s="15">
        <v>41</v>
      </c>
      <c r="P243" s="15">
        <v>456</v>
      </c>
      <c r="Q243" s="15">
        <v>143</v>
      </c>
      <c r="R243" s="11">
        <f t="shared" si="1"/>
        <v>0.21029411764705883</v>
      </c>
      <c r="S243" s="10">
        <f t="shared" si="2"/>
        <v>0.78970588235294115</v>
      </c>
      <c r="T243" s="15">
        <v>0</v>
      </c>
      <c r="U243" s="15">
        <v>23</v>
      </c>
      <c r="V243" s="17" t="s">
        <v>1118</v>
      </c>
      <c r="W243" s="18">
        <v>0.79</v>
      </c>
      <c r="X243" s="18">
        <v>0.78</v>
      </c>
      <c r="Y243" s="12">
        <f t="shared" si="8"/>
        <v>-0.1723529411764706</v>
      </c>
      <c r="Z243" s="12">
        <f t="shared" si="4"/>
        <v>9.7058823529411198E-3</v>
      </c>
    </row>
    <row r="244" spans="1:26" hidden="1">
      <c r="A244" s="8" t="s">
        <v>1119</v>
      </c>
      <c r="B244" s="9" t="s">
        <v>27</v>
      </c>
      <c r="C244" s="8" t="s">
        <v>427</v>
      </c>
      <c r="D244" s="8" t="s">
        <v>1120</v>
      </c>
      <c r="E244" s="8" t="s">
        <v>1121</v>
      </c>
      <c r="F244" s="8" t="s">
        <v>954</v>
      </c>
      <c r="G244" s="9" t="s">
        <v>56</v>
      </c>
      <c r="H244" s="8">
        <v>392</v>
      </c>
      <c r="I244" s="8">
        <v>227</v>
      </c>
      <c r="J244" s="8">
        <v>38</v>
      </c>
      <c r="K244" s="8">
        <v>265</v>
      </c>
      <c r="L244" s="10">
        <f t="shared" si="7"/>
        <v>0.67602040816326525</v>
      </c>
      <c r="M244" s="8">
        <v>0</v>
      </c>
      <c r="N244" s="8">
        <v>7</v>
      </c>
      <c r="O244" s="8">
        <v>168</v>
      </c>
      <c r="P244" s="8">
        <v>107</v>
      </c>
      <c r="Q244" s="8">
        <v>81</v>
      </c>
      <c r="R244" s="11">
        <f t="shared" si="1"/>
        <v>0.2066326530612245</v>
      </c>
      <c r="S244" s="10">
        <f t="shared" si="2"/>
        <v>0.79336734693877553</v>
      </c>
      <c r="T244" s="8">
        <v>0</v>
      </c>
      <c r="U244" s="8">
        <v>29</v>
      </c>
      <c r="V244" s="12"/>
      <c r="W244" s="12">
        <v>0.8750939366372662</v>
      </c>
      <c r="X244" s="12">
        <v>0.86532452636158685</v>
      </c>
      <c r="Y244" s="12">
        <f t="shared" si="8"/>
        <v>-0.19907352847400095</v>
      </c>
      <c r="Z244" s="12">
        <f t="shared" si="4"/>
        <v>-7.1957179422811324E-2</v>
      </c>
    </row>
    <row r="245" spans="1:26" hidden="1">
      <c r="A245" s="15" t="s">
        <v>1122</v>
      </c>
      <c r="B245" s="16" t="s">
        <v>162</v>
      </c>
      <c r="C245" s="15" t="s">
        <v>390</v>
      </c>
      <c r="D245" s="15" t="s">
        <v>1123</v>
      </c>
      <c r="E245" s="15" t="s">
        <v>1124</v>
      </c>
      <c r="F245" s="15" t="s">
        <v>471</v>
      </c>
      <c r="G245" s="16" t="s">
        <v>56</v>
      </c>
      <c r="H245" s="15">
        <v>611</v>
      </c>
      <c r="I245" s="15">
        <v>258</v>
      </c>
      <c r="J245" s="15">
        <v>33</v>
      </c>
      <c r="K245" s="15">
        <v>291</v>
      </c>
      <c r="L245" s="10">
        <f t="shared" si="7"/>
        <v>0.47626841243862522</v>
      </c>
      <c r="M245" s="15">
        <v>1</v>
      </c>
      <c r="N245" s="15">
        <v>11</v>
      </c>
      <c r="O245" s="15">
        <v>17</v>
      </c>
      <c r="P245" s="15">
        <v>418</v>
      </c>
      <c r="Q245" s="15">
        <v>125</v>
      </c>
      <c r="R245" s="11">
        <f t="shared" si="1"/>
        <v>0.20458265139116202</v>
      </c>
      <c r="S245" s="10">
        <f t="shared" si="2"/>
        <v>0.79541734860883795</v>
      </c>
      <c r="T245" s="15">
        <v>0</v>
      </c>
      <c r="U245" s="15">
        <v>39</v>
      </c>
      <c r="V245" s="19"/>
      <c r="W245" s="19">
        <v>0.63707101059623594</v>
      </c>
      <c r="X245" s="19">
        <v>0.74297010912541517</v>
      </c>
      <c r="Y245" s="12">
        <f t="shared" si="8"/>
        <v>-0.16080259815761072</v>
      </c>
      <c r="Z245" s="12">
        <f t="shared" si="4"/>
        <v>5.2447239483422781E-2</v>
      </c>
    </row>
    <row r="246" spans="1:26" hidden="1">
      <c r="A246" s="15" t="s">
        <v>1125</v>
      </c>
      <c r="B246" s="16" t="s">
        <v>27</v>
      </c>
      <c r="C246" s="15" t="s">
        <v>754</v>
      </c>
      <c r="D246" s="15" t="s">
        <v>1126</v>
      </c>
      <c r="E246" s="15" t="s">
        <v>1127</v>
      </c>
      <c r="F246" s="15" t="s">
        <v>1128</v>
      </c>
      <c r="G246" s="15"/>
      <c r="H246" s="15">
        <v>1196</v>
      </c>
      <c r="I246" s="15">
        <v>1037</v>
      </c>
      <c r="J246" s="15">
        <v>56</v>
      </c>
      <c r="K246" s="15">
        <v>1093</v>
      </c>
      <c r="L246" s="10">
        <f t="shared" si="7"/>
        <v>0.91387959866220736</v>
      </c>
      <c r="M246" s="15">
        <v>1</v>
      </c>
      <c r="N246" s="15">
        <v>13</v>
      </c>
      <c r="O246" s="15">
        <v>47</v>
      </c>
      <c r="P246" s="15">
        <v>867</v>
      </c>
      <c r="Q246" s="15">
        <v>241</v>
      </c>
      <c r="R246" s="11">
        <f t="shared" si="1"/>
        <v>0.20150501672240803</v>
      </c>
      <c r="S246" s="10">
        <f t="shared" si="2"/>
        <v>0.79849498327759194</v>
      </c>
      <c r="T246" s="15">
        <v>0</v>
      </c>
      <c r="U246" s="15">
        <v>27</v>
      </c>
      <c r="V246" s="17" t="s">
        <v>1102</v>
      </c>
      <c r="W246" s="18">
        <v>0.75</v>
      </c>
      <c r="X246" s="18">
        <v>0.53</v>
      </c>
      <c r="Y246" s="12">
        <f t="shared" si="8"/>
        <v>0.16387959866220736</v>
      </c>
      <c r="Z246" s="12">
        <f t="shared" si="4"/>
        <v>0.26849498327759191</v>
      </c>
    </row>
    <row r="247" spans="1:26" hidden="1">
      <c r="A247" s="8" t="s">
        <v>1129</v>
      </c>
      <c r="B247" s="9" t="s">
        <v>162</v>
      </c>
      <c r="C247" s="8" t="s">
        <v>305</v>
      </c>
      <c r="D247" s="8" t="s">
        <v>1130</v>
      </c>
      <c r="E247" s="8" t="s">
        <v>1131</v>
      </c>
      <c r="F247" s="8" t="s">
        <v>916</v>
      </c>
      <c r="G247" s="9" t="s">
        <v>323</v>
      </c>
      <c r="H247" s="8">
        <v>772</v>
      </c>
      <c r="I247" s="8">
        <v>614</v>
      </c>
      <c r="J247" s="8">
        <v>32</v>
      </c>
      <c r="K247" s="8">
        <v>646</v>
      </c>
      <c r="L247" s="10">
        <f t="shared" si="7"/>
        <v>0.83678756476683935</v>
      </c>
      <c r="M247" s="8">
        <v>0</v>
      </c>
      <c r="N247" s="8">
        <v>1</v>
      </c>
      <c r="O247" s="8">
        <v>352</v>
      </c>
      <c r="P247" s="8">
        <v>232</v>
      </c>
      <c r="Q247" s="8">
        <v>155</v>
      </c>
      <c r="R247" s="11">
        <f t="shared" si="1"/>
        <v>0.20077720207253885</v>
      </c>
      <c r="S247" s="10">
        <f t="shared" si="2"/>
        <v>0.79922279792746109</v>
      </c>
      <c r="T247" s="8">
        <v>0</v>
      </c>
      <c r="U247" s="8">
        <v>32</v>
      </c>
      <c r="V247" s="12"/>
      <c r="W247" s="12">
        <v>0.83855599543716031</v>
      </c>
      <c r="X247" s="12">
        <v>0.78769375293565047</v>
      </c>
      <c r="Y247" s="12">
        <f t="shared" si="8"/>
        <v>-1.7684306703209529E-3</v>
      </c>
      <c r="Z247" s="12">
        <f t="shared" si="4"/>
        <v>1.1529044991810622E-2</v>
      </c>
    </row>
    <row r="248" spans="1:26" hidden="1">
      <c r="A248" s="8" t="s">
        <v>1132</v>
      </c>
      <c r="B248" s="9" t="s">
        <v>27</v>
      </c>
      <c r="C248" s="8" t="s">
        <v>218</v>
      </c>
      <c r="D248" s="8" t="s">
        <v>1133</v>
      </c>
      <c r="E248" s="8" t="s">
        <v>1134</v>
      </c>
      <c r="F248" s="8" t="s">
        <v>677</v>
      </c>
      <c r="G248" s="9" t="s">
        <v>323</v>
      </c>
      <c r="H248" s="8">
        <v>282</v>
      </c>
      <c r="I248" s="8">
        <v>179</v>
      </c>
      <c r="J248" s="8">
        <v>10</v>
      </c>
      <c r="K248" s="8">
        <v>189</v>
      </c>
      <c r="L248" s="10">
        <f t="shared" si="7"/>
        <v>0.67021276595744683</v>
      </c>
      <c r="M248" s="8">
        <v>2</v>
      </c>
      <c r="N248" s="8">
        <v>1</v>
      </c>
      <c r="O248" s="8">
        <v>132</v>
      </c>
      <c r="P248" s="8">
        <v>73</v>
      </c>
      <c r="Q248" s="8">
        <v>56</v>
      </c>
      <c r="R248" s="11">
        <f t="shared" si="1"/>
        <v>0.19858156028368795</v>
      </c>
      <c r="S248" s="10">
        <f t="shared" si="2"/>
        <v>0.80141843971631199</v>
      </c>
      <c r="T248" s="8">
        <v>0</v>
      </c>
      <c r="U248" s="8">
        <v>18</v>
      </c>
      <c r="V248" s="12"/>
      <c r="W248" s="12">
        <v>0.7140218525492642</v>
      </c>
      <c r="X248" s="12">
        <v>0.79433177015244016</v>
      </c>
      <c r="Y248" s="12">
        <f t="shared" si="8"/>
        <v>-4.380908659181737E-2</v>
      </c>
      <c r="Z248" s="12">
        <f t="shared" si="4"/>
        <v>7.086669563871828E-3</v>
      </c>
    </row>
    <row r="249" spans="1:26">
      <c r="A249" s="15" t="s">
        <v>1135</v>
      </c>
      <c r="B249" s="16" t="s">
        <v>40</v>
      </c>
      <c r="C249" s="15" t="s">
        <v>230</v>
      </c>
      <c r="D249" s="15" t="s">
        <v>1136</v>
      </c>
      <c r="E249" s="15" t="s">
        <v>1137</v>
      </c>
      <c r="F249" s="15" t="s">
        <v>1138</v>
      </c>
      <c r="G249" s="15"/>
      <c r="H249" s="15">
        <v>118</v>
      </c>
      <c r="I249" s="15">
        <v>51</v>
      </c>
      <c r="J249" s="15">
        <v>26</v>
      </c>
      <c r="K249" s="15">
        <v>77</v>
      </c>
      <c r="L249" s="10">
        <f t="shared" si="7"/>
        <v>0.65254237288135597</v>
      </c>
      <c r="M249" s="15">
        <v>1</v>
      </c>
      <c r="N249" s="15">
        <v>1</v>
      </c>
      <c r="O249" s="15">
        <v>1</v>
      </c>
      <c r="P249" s="15">
        <v>4</v>
      </c>
      <c r="Q249" s="15">
        <v>108</v>
      </c>
      <c r="R249" s="11">
        <f t="shared" si="1"/>
        <v>0.9152542372881356</v>
      </c>
      <c r="S249" s="10">
        <f t="shared" si="2"/>
        <v>8.4745762711864403E-2</v>
      </c>
      <c r="T249" s="15">
        <v>0</v>
      </c>
      <c r="U249" s="15">
        <v>3</v>
      </c>
      <c r="V249" s="17" t="s">
        <v>1139</v>
      </c>
      <c r="W249" s="18">
        <v>0.44</v>
      </c>
      <c r="X249" s="18">
        <v>0.06</v>
      </c>
      <c r="Y249" s="12">
        <f t="shared" si="8"/>
        <v>0.21254237288135597</v>
      </c>
      <c r="Z249" s="12">
        <f t="shared" si="4"/>
        <v>2.4745762711864405E-2</v>
      </c>
    </row>
    <row r="250" spans="1:26">
      <c r="A250" s="15" t="s">
        <v>1140</v>
      </c>
      <c r="B250" s="16" t="s">
        <v>40</v>
      </c>
      <c r="C250" s="15" t="s">
        <v>47</v>
      </c>
      <c r="D250" s="15" t="s">
        <v>1141</v>
      </c>
      <c r="E250" s="15" t="s">
        <v>1142</v>
      </c>
      <c r="F250" s="15" t="s">
        <v>55</v>
      </c>
      <c r="G250" s="16" t="s">
        <v>56</v>
      </c>
      <c r="H250" s="15">
        <v>49</v>
      </c>
      <c r="I250" s="15">
        <v>28</v>
      </c>
      <c r="J250" s="15">
        <v>4</v>
      </c>
      <c r="K250" s="15">
        <v>32</v>
      </c>
      <c r="L250" s="10">
        <f t="shared" si="7"/>
        <v>0.65306122448979587</v>
      </c>
      <c r="M250" s="15">
        <v>5</v>
      </c>
      <c r="N250" s="15">
        <v>1</v>
      </c>
      <c r="O250" s="15">
        <v>20</v>
      </c>
      <c r="P250" s="15">
        <v>3</v>
      </c>
      <c r="Q250" s="15">
        <v>19</v>
      </c>
      <c r="R250" s="11">
        <f t="shared" si="1"/>
        <v>0.38775510204081631</v>
      </c>
      <c r="S250" s="10">
        <f t="shared" si="2"/>
        <v>0.61224489795918369</v>
      </c>
      <c r="T250" s="15">
        <v>0</v>
      </c>
      <c r="U250" s="15">
        <v>1</v>
      </c>
      <c r="V250" s="19"/>
      <c r="W250" s="19">
        <v>0.57235703932295323</v>
      </c>
      <c r="X250" s="19">
        <v>0.51414410623275819</v>
      </c>
      <c r="Y250" s="12">
        <f t="shared" si="8"/>
        <v>8.0704185166842635E-2</v>
      </c>
      <c r="Z250" s="12">
        <f t="shared" si="4"/>
        <v>9.8100791726425496E-2</v>
      </c>
    </row>
    <row r="251" spans="1:26" hidden="1">
      <c r="A251" s="15" t="s">
        <v>1143</v>
      </c>
      <c r="B251" s="16" t="s">
        <v>27</v>
      </c>
      <c r="C251" s="15" t="s">
        <v>748</v>
      </c>
      <c r="D251" s="15" t="s">
        <v>1144</v>
      </c>
      <c r="E251" s="15" t="s">
        <v>1145</v>
      </c>
      <c r="F251" s="15" t="s">
        <v>869</v>
      </c>
      <c r="G251" s="16" t="s">
        <v>56</v>
      </c>
      <c r="H251" s="15">
        <v>402</v>
      </c>
      <c r="I251" s="15">
        <v>211</v>
      </c>
      <c r="J251" s="15">
        <v>49</v>
      </c>
      <c r="K251" s="15">
        <v>260</v>
      </c>
      <c r="L251" s="10">
        <f t="shared" si="7"/>
        <v>0.64676616915422891</v>
      </c>
      <c r="M251" s="15">
        <v>2</v>
      </c>
      <c r="N251" s="15">
        <v>13</v>
      </c>
      <c r="O251" s="15">
        <v>239</v>
      </c>
      <c r="P251" s="15">
        <v>73</v>
      </c>
      <c r="Q251" s="15">
        <v>71</v>
      </c>
      <c r="R251" s="11">
        <f t="shared" si="1"/>
        <v>0.17661691542288557</v>
      </c>
      <c r="S251" s="10">
        <f t="shared" si="2"/>
        <v>0.8233830845771144</v>
      </c>
      <c r="T251" s="15">
        <v>0</v>
      </c>
      <c r="U251" s="15">
        <v>4</v>
      </c>
      <c r="V251" s="19"/>
      <c r="W251" s="19">
        <v>0.75557209448078655</v>
      </c>
      <c r="X251" s="19">
        <v>0.82000861765051514</v>
      </c>
      <c r="Y251" s="12">
        <f t="shared" si="8"/>
        <v>-0.10880592532655764</v>
      </c>
      <c r="Z251" s="12">
        <f t="shared" si="4"/>
        <v>3.3744669265992622E-3</v>
      </c>
    </row>
    <row r="252" spans="1:26">
      <c r="A252" s="8" t="s">
        <v>1146</v>
      </c>
      <c r="B252" s="9" t="s">
        <v>40</v>
      </c>
      <c r="C252" s="8" t="s">
        <v>28</v>
      </c>
      <c r="D252" s="8" t="s">
        <v>1147</v>
      </c>
      <c r="E252" s="8" t="s">
        <v>1148</v>
      </c>
      <c r="F252" s="8" t="s">
        <v>1149</v>
      </c>
      <c r="G252" s="8"/>
      <c r="H252" s="8">
        <v>138</v>
      </c>
      <c r="I252" s="8">
        <v>78</v>
      </c>
      <c r="J252" s="8">
        <v>17</v>
      </c>
      <c r="K252" s="8">
        <v>95</v>
      </c>
      <c r="L252" s="10">
        <f t="shared" si="7"/>
        <v>0.68840579710144922</v>
      </c>
      <c r="M252" s="8">
        <v>0</v>
      </c>
      <c r="N252" s="8">
        <v>0</v>
      </c>
      <c r="O252" s="8">
        <v>2</v>
      </c>
      <c r="P252" s="8">
        <v>0</v>
      </c>
      <c r="Q252" s="8">
        <v>134</v>
      </c>
      <c r="R252" s="11">
        <f t="shared" si="1"/>
        <v>0.97101449275362317</v>
      </c>
      <c r="S252" s="10">
        <f t="shared" si="2"/>
        <v>2.8985507246376829E-2</v>
      </c>
      <c r="T252" s="8">
        <v>0</v>
      </c>
      <c r="U252" s="8">
        <v>2</v>
      </c>
      <c r="V252" s="13" t="s">
        <v>1150</v>
      </c>
      <c r="W252" s="14">
        <v>0.47</v>
      </c>
      <c r="X252" s="14">
        <v>0.1</v>
      </c>
      <c r="Y252" s="12">
        <f t="shared" si="8"/>
        <v>0.21840579710144925</v>
      </c>
      <c r="Z252" s="12">
        <f t="shared" si="4"/>
        <v>-7.1014492753623176E-2</v>
      </c>
    </row>
    <row r="253" spans="1:26" hidden="1">
      <c r="A253" s="15" t="s">
        <v>1151</v>
      </c>
      <c r="B253" s="16" t="s">
        <v>162</v>
      </c>
      <c r="C253" s="15" t="s">
        <v>163</v>
      </c>
      <c r="D253" s="15" t="s">
        <v>1152</v>
      </c>
      <c r="E253" s="15" t="s">
        <v>1153</v>
      </c>
      <c r="F253" s="15" t="s">
        <v>166</v>
      </c>
      <c r="G253" s="9" t="s">
        <v>323</v>
      </c>
      <c r="H253" s="15">
        <v>382</v>
      </c>
      <c r="I253" s="15">
        <v>156</v>
      </c>
      <c r="J253" s="15">
        <v>30</v>
      </c>
      <c r="K253" s="15">
        <v>186</v>
      </c>
      <c r="L253" s="10">
        <f t="shared" si="7"/>
        <v>0.48691099476439792</v>
      </c>
      <c r="M253" s="15">
        <v>1</v>
      </c>
      <c r="N253" s="15">
        <v>19</v>
      </c>
      <c r="O253" s="15">
        <v>61</v>
      </c>
      <c r="P253" s="15">
        <v>219</v>
      </c>
      <c r="Q253" s="15">
        <v>66</v>
      </c>
      <c r="R253" s="11">
        <f t="shared" si="1"/>
        <v>0.17277486910994763</v>
      </c>
      <c r="S253" s="10">
        <f t="shared" si="2"/>
        <v>0.82722513089005234</v>
      </c>
      <c r="T253" s="15">
        <v>0</v>
      </c>
      <c r="U253" s="15">
        <v>16</v>
      </c>
      <c r="V253" s="19"/>
      <c r="W253" s="19">
        <v>0.84639397092547508</v>
      </c>
      <c r="X253" s="19">
        <v>0.90834149938880859</v>
      </c>
      <c r="Y253" s="12">
        <f t="shared" si="8"/>
        <v>-0.35948297616107716</v>
      </c>
      <c r="Z253" s="12">
        <f t="shared" si="4"/>
        <v>-8.1116368498756253E-2</v>
      </c>
    </row>
    <row r="254" spans="1:26" hidden="1">
      <c r="A254" s="15" t="s">
        <v>1154</v>
      </c>
      <c r="B254" s="16" t="s">
        <v>162</v>
      </c>
      <c r="C254" s="15" t="s">
        <v>754</v>
      </c>
      <c r="D254" s="15" t="s">
        <v>1155</v>
      </c>
      <c r="E254" s="15" t="s">
        <v>1156</v>
      </c>
      <c r="F254" s="15" t="s">
        <v>1157</v>
      </c>
      <c r="G254" s="15"/>
      <c r="H254" s="15">
        <v>447</v>
      </c>
      <c r="I254" s="15">
        <v>400</v>
      </c>
      <c r="J254" s="15">
        <v>20</v>
      </c>
      <c r="K254" s="15">
        <v>420</v>
      </c>
      <c r="L254" s="10">
        <f t="shared" si="7"/>
        <v>0.93959731543624159</v>
      </c>
      <c r="M254" s="15">
        <v>9</v>
      </c>
      <c r="N254" s="15">
        <v>6</v>
      </c>
      <c r="O254" s="15">
        <v>28</v>
      </c>
      <c r="P254" s="15">
        <v>321</v>
      </c>
      <c r="Q254" s="15">
        <v>75</v>
      </c>
      <c r="R254" s="11">
        <f t="shared" si="1"/>
        <v>0.16778523489932887</v>
      </c>
      <c r="S254" s="10">
        <f t="shared" si="2"/>
        <v>0.83221476510067116</v>
      </c>
      <c r="T254" s="15">
        <v>0</v>
      </c>
      <c r="U254" s="15">
        <v>8</v>
      </c>
      <c r="V254" s="17" t="s">
        <v>1158</v>
      </c>
      <c r="W254" s="18">
        <v>0.77</v>
      </c>
      <c r="X254" s="18">
        <v>0.7</v>
      </c>
      <c r="Y254" s="12">
        <f t="shared" si="8"/>
        <v>0.16959731543624157</v>
      </c>
      <c r="Z254" s="12">
        <f t="shared" si="4"/>
        <v>0.13221476510067121</v>
      </c>
    </row>
    <row r="255" spans="1:26" hidden="1">
      <c r="A255" s="8" t="s">
        <v>1159</v>
      </c>
      <c r="B255" s="9" t="s">
        <v>27</v>
      </c>
      <c r="C255" s="8" t="s">
        <v>390</v>
      </c>
      <c r="D255" s="8" t="s">
        <v>1160</v>
      </c>
      <c r="E255" s="8" t="s">
        <v>1161</v>
      </c>
      <c r="F255" s="8" t="s">
        <v>74</v>
      </c>
      <c r="G255" s="9" t="s">
        <v>56</v>
      </c>
      <c r="H255" s="8">
        <v>584</v>
      </c>
      <c r="I255" s="8">
        <v>12</v>
      </c>
      <c r="J255" s="8">
        <v>0</v>
      </c>
      <c r="K255" s="8">
        <v>12</v>
      </c>
      <c r="L255" s="10">
        <f t="shared" si="7"/>
        <v>2.0547945205479451E-2</v>
      </c>
      <c r="M255" s="8">
        <v>1</v>
      </c>
      <c r="N255" s="8">
        <v>4</v>
      </c>
      <c r="O255" s="8">
        <v>65</v>
      </c>
      <c r="P255" s="8">
        <v>372</v>
      </c>
      <c r="Q255" s="8">
        <v>97</v>
      </c>
      <c r="R255" s="11">
        <f t="shared" si="1"/>
        <v>0.1660958904109589</v>
      </c>
      <c r="S255" s="10">
        <f t="shared" si="2"/>
        <v>0.83390410958904115</v>
      </c>
      <c r="T255" s="8">
        <v>1</v>
      </c>
      <c r="U255" s="8">
        <v>44</v>
      </c>
      <c r="V255" s="13" t="s">
        <v>1162</v>
      </c>
      <c r="W255" s="14">
        <v>0.83</v>
      </c>
      <c r="X255" s="14">
        <v>0.85</v>
      </c>
      <c r="Y255" s="12">
        <f t="shared" si="8"/>
        <v>-0.80945205479452054</v>
      </c>
      <c r="Z255" s="12">
        <f t="shared" si="4"/>
        <v>-1.6095890410958824E-2</v>
      </c>
    </row>
    <row r="256" spans="1:26">
      <c r="A256" s="8" t="s">
        <v>1163</v>
      </c>
      <c r="B256" s="9" t="s">
        <v>40</v>
      </c>
      <c r="C256" s="8" t="s">
        <v>187</v>
      </c>
      <c r="D256" s="8" t="s">
        <v>1164</v>
      </c>
      <c r="E256" s="8" t="s">
        <v>1165</v>
      </c>
      <c r="F256" s="8" t="s">
        <v>1166</v>
      </c>
      <c r="G256" s="9" t="s">
        <v>56</v>
      </c>
      <c r="H256" s="8">
        <v>169</v>
      </c>
      <c r="I256" s="8">
        <v>113</v>
      </c>
      <c r="J256" s="8">
        <v>4</v>
      </c>
      <c r="K256" s="8">
        <v>117</v>
      </c>
      <c r="L256" s="10">
        <f t="shared" si="7"/>
        <v>0.69230769230769229</v>
      </c>
      <c r="M256" s="8">
        <v>1</v>
      </c>
      <c r="N256" s="8">
        <v>0</v>
      </c>
      <c r="O256" s="8">
        <v>1</v>
      </c>
      <c r="P256" s="8">
        <v>159</v>
      </c>
      <c r="Q256" s="8">
        <v>5</v>
      </c>
      <c r="R256" s="11">
        <f t="shared" si="1"/>
        <v>2.9585798816568046E-2</v>
      </c>
      <c r="S256" s="10">
        <f t="shared" si="2"/>
        <v>0.97041420118343191</v>
      </c>
      <c r="T256" s="8">
        <v>0</v>
      </c>
      <c r="U256" s="8">
        <v>3</v>
      </c>
      <c r="V256" s="13" t="s">
        <v>1167</v>
      </c>
      <c r="W256" s="14">
        <v>0.75</v>
      </c>
      <c r="X256" s="14">
        <v>0.86</v>
      </c>
      <c r="Y256" s="12">
        <f t="shared" si="8"/>
        <v>-5.7692307692307709E-2</v>
      </c>
      <c r="Z256" s="12">
        <f t="shared" si="4"/>
        <v>0.11041420118343193</v>
      </c>
    </row>
    <row r="257" spans="1:26">
      <c r="A257" s="15" t="s">
        <v>1168</v>
      </c>
      <c r="B257" s="16" t="s">
        <v>40</v>
      </c>
      <c r="C257" s="15" t="s">
        <v>365</v>
      </c>
      <c r="D257" s="15" t="s">
        <v>1169</v>
      </c>
      <c r="E257" s="15" t="s">
        <v>1170</v>
      </c>
      <c r="F257" s="15" t="s">
        <v>912</v>
      </c>
      <c r="G257" s="16" t="s">
        <v>323</v>
      </c>
      <c r="H257" s="15">
        <v>147</v>
      </c>
      <c r="I257" s="15">
        <v>91</v>
      </c>
      <c r="J257" s="15">
        <v>12</v>
      </c>
      <c r="K257" s="15">
        <v>103</v>
      </c>
      <c r="L257" s="10">
        <f t="shared" si="7"/>
        <v>0.70068027210884354</v>
      </c>
      <c r="M257" s="15">
        <v>0</v>
      </c>
      <c r="N257" s="15">
        <v>29</v>
      </c>
      <c r="O257" s="15">
        <v>8</v>
      </c>
      <c r="P257" s="15">
        <v>41</v>
      </c>
      <c r="Q257" s="15">
        <v>65</v>
      </c>
      <c r="R257" s="11">
        <f t="shared" si="1"/>
        <v>0.44217687074829931</v>
      </c>
      <c r="S257" s="10">
        <f t="shared" si="2"/>
        <v>0.55782312925170063</v>
      </c>
      <c r="T257" s="15">
        <v>0</v>
      </c>
      <c r="U257" s="15">
        <v>4</v>
      </c>
      <c r="V257" s="19"/>
      <c r="W257" s="19">
        <v>0.76940948229404926</v>
      </c>
      <c r="X257" s="19">
        <v>0.86662754631570127</v>
      </c>
      <c r="Y257" s="12">
        <f t="shared" si="8"/>
        <v>-6.8729210185205725E-2</v>
      </c>
      <c r="Z257" s="12">
        <f t="shared" si="4"/>
        <v>-0.30880441706400064</v>
      </c>
    </row>
    <row r="258" spans="1:26" hidden="1">
      <c r="A258" s="8" t="s">
        <v>1171</v>
      </c>
      <c r="B258" s="9" t="s">
        <v>162</v>
      </c>
      <c r="C258" s="8" t="s">
        <v>390</v>
      </c>
      <c r="D258" s="8" t="s">
        <v>1172</v>
      </c>
      <c r="E258" s="8" t="s">
        <v>1173</v>
      </c>
      <c r="F258" s="8" t="s">
        <v>471</v>
      </c>
      <c r="G258" s="9" t="s">
        <v>56</v>
      </c>
      <c r="H258" s="8">
        <v>400</v>
      </c>
      <c r="I258" s="8">
        <v>311</v>
      </c>
      <c r="J258" s="8">
        <v>25</v>
      </c>
      <c r="K258" s="8">
        <v>336</v>
      </c>
      <c r="L258" s="10">
        <f t="shared" si="7"/>
        <v>0.84</v>
      </c>
      <c r="M258" s="8">
        <v>0</v>
      </c>
      <c r="N258" s="8">
        <v>1</v>
      </c>
      <c r="O258" s="8">
        <v>12</v>
      </c>
      <c r="P258" s="8">
        <v>303</v>
      </c>
      <c r="Q258" s="8">
        <v>57</v>
      </c>
      <c r="R258" s="11">
        <f t="shared" si="1"/>
        <v>0.14249999999999999</v>
      </c>
      <c r="S258" s="10">
        <f t="shared" si="2"/>
        <v>0.85750000000000004</v>
      </c>
      <c r="T258" s="8">
        <v>1</v>
      </c>
      <c r="U258" s="8">
        <v>26</v>
      </c>
      <c r="V258" s="12"/>
      <c r="W258" s="12">
        <v>0.63707101059623594</v>
      </c>
      <c r="X258" s="12">
        <v>0.74297010912541517</v>
      </c>
      <c r="Y258" s="12">
        <f t="shared" si="8"/>
        <v>0.20292898940376403</v>
      </c>
      <c r="Z258" s="12">
        <f t="shared" si="4"/>
        <v>0.11452989087458487</v>
      </c>
    </row>
    <row r="259" spans="1:26">
      <c r="A259" s="8" t="s">
        <v>1174</v>
      </c>
      <c r="B259" s="9" t="s">
        <v>40</v>
      </c>
      <c r="C259" s="8" t="s">
        <v>365</v>
      </c>
      <c r="D259" s="8" t="s">
        <v>1175</v>
      </c>
      <c r="E259" s="8" t="s">
        <v>1176</v>
      </c>
      <c r="F259" s="8" t="s">
        <v>1177</v>
      </c>
      <c r="G259" s="8"/>
      <c r="H259" s="8">
        <v>521</v>
      </c>
      <c r="I259" s="8">
        <v>328</v>
      </c>
      <c r="J259" s="8">
        <v>56</v>
      </c>
      <c r="K259" s="8">
        <v>384</v>
      </c>
      <c r="L259" s="10">
        <f t="shared" si="7"/>
        <v>0.73704414587332057</v>
      </c>
      <c r="M259" s="8">
        <v>1</v>
      </c>
      <c r="N259" s="8">
        <v>18</v>
      </c>
      <c r="O259" s="8">
        <v>470</v>
      </c>
      <c r="P259" s="8">
        <v>2</v>
      </c>
      <c r="Q259" s="8">
        <v>27</v>
      </c>
      <c r="R259" s="11">
        <f t="shared" si="1"/>
        <v>5.1823416506717852E-2</v>
      </c>
      <c r="S259" s="10">
        <f t="shared" si="2"/>
        <v>0.94817658349328215</v>
      </c>
      <c r="T259" s="8">
        <v>0</v>
      </c>
      <c r="U259" s="8">
        <v>3</v>
      </c>
      <c r="V259" s="13" t="s">
        <v>1178</v>
      </c>
      <c r="W259" s="14">
        <v>0</v>
      </c>
      <c r="X259" s="14">
        <v>0.95</v>
      </c>
      <c r="Y259" s="12">
        <f t="shared" si="8"/>
        <v>0.73704414587332057</v>
      </c>
      <c r="Z259" s="12">
        <f t="shared" si="4"/>
        <v>-1.823416506717801E-3</v>
      </c>
    </row>
    <row r="260" spans="1:26" hidden="1">
      <c r="A260" s="15" t="s">
        <v>1179</v>
      </c>
      <c r="B260" s="16" t="s">
        <v>162</v>
      </c>
      <c r="C260" s="15" t="s">
        <v>365</v>
      </c>
      <c r="D260" s="15" t="s">
        <v>1180</v>
      </c>
      <c r="E260" s="15" t="s">
        <v>1181</v>
      </c>
      <c r="F260" s="15" t="s">
        <v>1063</v>
      </c>
      <c r="G260" s="16" t="s">
        <v>1064</v>
      </c>
      <c r="H260" s="15">
        <v>507</v>
      </c>
      <c r="I260" s="15">
        <v>414</v>
      </c>
      <c r="J260" s="15">
        <v>44</v>
      </c>
      <c r="K260" s="15">
        <v>458</v>
      </c>
      <c r="L260" s="10">
        <f t="shared" si="7"/>
        <v>0.903353057199211</v>
      </c>
      <c r="M260" s="15">
        <v>6</v>
      </c>
      <c r="N260" s="15">
        <v>0</v>
      </c>
      <c r="O260" s="15">
        <v>325</v>
      </c>
      <c r="P260" s="15">
        <v>104</v>
      </c>
      <c r="Q260" s="15">
        <v>63</v>
      </c>
      <c r="R260" s="11">
        <f t="shared" si="1"/>
        <v>0.1242603550295858</v>
      </c>
      <c r="S260" s="10">
        <f t="shared" si="2"/>
        <v>0.87573964497041423</v>
      </c>
      <c r="T260" s="15">
        <v>0</v>
      </c>
      <c r="U260" s="15">
        <v>9</v>
      </c>
      <c r="V260" s="17" t="s">
        <v>1182</v>
      </c>
      <c r="W260" s="19">
        <v>0.86945667170356744</v>
      </c>
      <c r="X260" s="19">
        <v>0.89514486564614681</v>
      </c>
      <c r="Y260" s="12">
        <f t="shared" si="8"/>
        <v>3.3896385495643555E-2</v>
      </c>
      <c r="Z260" s="12">
        <f t="shared" si="4"/>
        <v>-1.9405220675732582E-2</v>
      </c>
    </row>
    <row r="261" spans="1:26" hidden="1">
      <c r="A261" s="15" t="s">
        <v>1183</v>
      </c>
      <c r="B261" s="16" t="s">
        <v>27</v>
      </c>
      <c r="C261" s="15" t="s">
        <v>71</v>
      </c>
      <c r="D261" s="15" t="s">
        <v>1184</v>
      </c>
      <c r="E261" s="15" t="s">
        <v>1185</v>
      </c>
      <c r="F261" s="15" t="s">
        <v>457</v>
      </c>
      <c r="G261" s="16" t="s">
        <v>56</v>
      </c>
      <c r="H261" s="15">
        <v>710</v>
      </c>
      <c r="I261" s="15">
        <v>507</v>
      </c>
      <c r="J261" s="15">
        <v>34</v>
      </c>
      <c r="K261" s="15">
        <v>541</v>
      </c>
      <c r="L261" s="10">
        <f t="shared" si="7"/>
        <v>0.76197183098591548</v>
      </c>
      <c r="M261" s="15">
        <v>9</v>
      </c>
      <c r="N261" s="15">
        <v>13</v>
      </c>
      <c r="O261" s="15">
        <v>38</v>
      </c>
      <c r="P261" s="15">
        <v>553</v>
      </c>
      <c r="Q261" s="15">
        <v>86</v>
      </c>
      <c r="R261" s="33">
        <f t="shared" si="1"/>
        <v>0.12112676056338029</v>
      </c>
      <c r="S261" s="10">
        <f t="shared" si="2"/>
        <v>0.87887323943661966</v>
      </c>
      <c r="T261" s="15">
        <v>0</v>
      </c>
      <c r="U261" s="15">
        <v>11</v>
      </c>
      <c r="V261" s="19"/>
      <c r="W261" s="19">
        <v>0.82250551918635073</v>
      </c>
      <c r="X261" s="19">
        <v>0.86075060934369541</v>
      </c>
      <c r="Y261" s="12">
        <f t="shared" si="8"/>
        <v>-6.0533688200435254E-2</v>
      </c>
      <c r="Z261" s="12">
        <f t="shared" si="4"/>
        <v>1.8122630092924252E-2</v>
      </c>
    </row>
    <row r="262" spans="1:26">
      <c r="A262" s="15" t="s">
        <v>1186</v>
      </c>
      <c r="B262" s="16" t="s">
        <v>40</v>
      </c>
      <c r="C262" s="15" t="s">
        <v>110</v>
      </c>
      <c r="D262" s="15" t="s">
        <v>1187</v>
      </c>
      <c r="E262" s="15" t="s">
        <v>1188</v>
      </c>
      <c r="F262" s="15" t="s">
        <v>1189</v>
      </c>
      <c r="G262" s="15"/>
      <c r="H262" s="15">
        <v>146</v>
      </c>
      <c r="I262" s="15">
        <v>93</v>
      </c>
      <c r="J262" s="15">
        <v>18</v>
      </c>
      <c r="K262" s="15">
        <v>111</v>
      </c>
      <c r="L262" s="10">
        <f t="shared" si="7"/>
        <v>0.76027397260273977</v>
      </c>
      <c r="M262" s="15">
        <v>3</v>
      </c>
      <c r="N262" s="15">
        <v>1</v>
      </c>
      <c r="O262" s="15">
        <v>119</v>
      </c>
      <c r="P262" s="15">
        <v>3</v>
      </c>
      <c r="Q262" s="15">
        <v>17</v>
      </c>
      <c r="R262" s="11">
        <f t="shared" si="1"/>
        <v>0.11643835616438356</v>
      </c>
      <c r="S262" s="10">
        <f t="shared" si="2"/>
        <v>0.88356164383561642</v>
      </c>
      <c r="T262" s="15">
        <v>2</v>
      </c>
      <c r="U262" s="15">
        <v>1</v>
      </c>
      <c r="V262" s="17" t="s">
        <v>1190</v>
      </c>
      <c r="W262" s="18">
        <v>0.54</v>
      </c>
      <c r="X262" s="18">
        <v>0.62</v>
      </c>
      <c r="Y262" s="12">
        <f t="shared" si="8"/>
        <v>0.22027397260273973</v>
      </c>
      <c r="Z262" s="12">
        <f t="shared" si="4"/>
        <v>0.26356164383561642</v>
      </c>
    </row>
    <row r="263" spans="1:26" hidden="1">
      <c r="A263" s="15" t="s">
        <v>1191</v>
      </c>
      <c r="B263" s="16" t="s">
        <v>162</v>
      </c>
      <c r="C263" s="15" t="s">
        <v>365</v>
      </c>
      <c r="D263" s="15" t="s">
        <v>1192</v>
      </c>
      <c r="E263" s="15" t="s">
        <v>1193</v>
      </c>
      <c r="F263" s="15" t="s">
        <v>1194</v>
      </c>
      <c r="G263" s="15"/>
      <c r="H263" s="15">
        <v>497</v>
      </c>
      <c r="I263" s="15">
        <v>407</v>
      </c>
      <c r="J263" s="15">
        <v>24</v>
      </c>
      <c r="K263" s="15">
        <v>431</v>
      </c>
      <c r="L263" s="10">
        <f t="shared" si="7"/>
        <v>0.86720321931589539</v>
      </c>
      <c r="M263" s="15">
        <v>1</v>
      </c>
      <c r="N263" s="15">
        <v>1</v>
      </c>
      <c r="O263" s="15">
        <v>403</v>
      </c>
      <c r="P263" s="15">
        <v>28</v>
      </c>
      <c r="Q263" s="15">
        <v>57</v>
      </c>
      <c r="R263" s="11">
        <f t="shared" si="1"/>
        <v>0.11468812877263582</v>
      </c>
      <c r="S263" s="10">
        <f t="shared" si="2"/>
        <v>0.88531187122736421</v>
      </c>
      <c r="T263" s="15">
        <v>0</v>
      </c>
      <c r="U263" s="15">
        <v>7</v>
      </c>
      <c r="V263" s="17" t="s">
        <v>1195</v>
      </c>
      <c r="W263" s="18">
        <v>0.64</v>
      </c>
      <c r="X263" s="18">
        <v>0.72</v>
      </c>
      <c r="Y263" s="12">
        <f t="shared" si="8"/>
        <v>0.22720321931589538</v>
      </c>
      <c r="Z263" s="12">
        <f t="shared" si="4"/>
        <v>0.16531187122736424</v>
      </c>
    </row>
    <row r="264" spans="1:26" hidden="1">
      <c r="A264" s="15" t="s">
        <v>1196</v>
      </c>
      <c r="B264" s="16" t="s">
        <v>162</v>
      </c>
      <c r="C264" s="15" t="s">
        <v>156</v>
      </c>
      <c r="D264" s="15" t="s">
        <v>1197</v>
      </c>
      <c r="E264" s="15" t="s">
        <v>1198</v>
      </c>
      <c r="F264" s="15" t="s">
        <v>1199</v>
      </c>
      <c r="G264" s="16" t="s">
        <v>1112</v>
      </c>
      <c r="H264" s="15">
        <v>512</v>
      </c>
      <c r="I264" s="15">
        <v>115</v>
      </c>
      <c r="J264" s="15">
        <v>36</v>
      </c>
      <c r="K264" s="15">
        <v>151</v>
      </c>
      <c r="L264" s="10">
        <f t="shared" si="7"/>
        <v>0.294921875</v>
      </c>
      <c r="M264" s="15">
        <v>0</v>
      </c>
      <c r="N264" s="15">
        <v>24</v>
      </c>
      <c r="O264" s="15">
        <v>33</v>
      </c>
      <c r="P264" s="15">
        <v>385</v>
      </c>
      <c r="Q264" s="15">
        <v>55</v>
      </c>
      <c r="R264" s="11">
        <f t="shared" si="1"/>
        <v>0.107421875</v>
      </c>
      <c r="S264" s="10">
        <f t="shared" si="2"/>
        <v>0.892578125</v>
      </c>
      <c r="T264" s="15">
        <v>1</v>
      </c>
      <c r="U264" s="15">
        <v>14</v>
      </c>
      <c r="V264" s="17" t="s">
        <v>1113</v>
      </c>
      <c r="W264" s="18">
        <v>0.59</v>
      </c>
      <c r="X264" s="18">
        <v>0.95</v>
      </c>
      <c r="Y264" s="12">
        <f t="shared" si="8"/>
        <v>-0.29507812499999997</v>
      </c>
      <c r="Z264" s="12">
        <f t="shared" si="4"/>
        <v>-5.7421874999999956E-2</v>
      </c>
    </row>
    <row r="265" spans="1:26" hidden="1">
      <c r="A265" s="15" t="s">
        <v>1200</v>
      </c>
      <c r="B265" s="16" t="s">
        <v>162</v>
      </c>
      <c r="C265" s="15" t="s">
        <v>305</v>
      </c>
      <c r="D265" s="15" t="s">
        <v>1201</v>
      </c>
      <c r="E265" s="15" t="s">
        <v>1202</v>
      </c>
      <c r="F265" s="15" t="s">
        <v>916</v>
      </c>
      <c r="G265" s="16" t="s">
        <v>323</v>
      </c>
      <c r="H265" s="15">
        <v>280</v>
      </c>
      <c r="I265" s="15">
        <v>229</v>
      </c>
      <c r="J265" s="15">
        <v>17</v>
      </c>
      <c r="K265" s="15">
        <v>246</v>
      </c>
      <c r="L265" s="10">
        <f t="shared" si="7"/>
        <v>0.87857142857142856</v>
      </c>
      <c r="M265" s="15">
        <v>0</v>
      </c>
      <c r="N265" s="15">
        <v>2</v>
      </c>
      <c r="O265" s="15">
        <v>33</v>
      </c>
      <c r="P265" s="15">
        <v>206</v>
      </c>
      <c r="Q265" s="15">
        <v>30</v>
      </c>
      <c r="R265" s="11">
        <f t="shared" si="1"/>
        <v>0.10714285714285714</v>
      </c>
      <c r="S265" s="10">
        <f t="shared" si="2"/>
        <v>0.8928571428571429</v>
      </c>
      <c r="T265" s="15">
        <v>0</v>
      </c>
      <c r="U265" s="15">
        <v>9</v>
      </c>
      <c r="V265" s="19"/>
      <c r="W265" s="19">
        <v>0.83855599543716031</v>
      </c>
      <c r="X265" s="19">
        <v>0.78769375293565047</v>
      </c>
      <c r="Y265" s="12">
        <f t="shared" si="8"/>
        <v>4.0015433134268252E-2</v>
      </c>
      <c r="Z265" s="12">
        <f t="shared" si="4"/>
        <v>0.10516338992149243</v>
      </c>
    </row>
    <row r="266" spans="1:26" hidden="1">
      <c r="A266" s="8" t="s">
        <v>1203</v>
      </c>
      <c r="B266" s="9" t="s">
        <v>27</v>
      </c>
      <c r="C266" s="8" t="s">
        <v>71</v>
      </c>
      <c r="D266" s="8" t="s">
        <v>1204</v>
      </c>
      <c r="E266" s="8" t="s">
        <v>1205</v>
      </c>
      <c r="F266" s="8" t="s">
        <v>457</v>
      </c>
      <c r="G266" s="9" t="s">
        <v>56</v>
      </c>
      <c r="H266" s="8">
        <v>521</v>
      </c>
      <c r="I266" s="8">
        <v>281</v>
      </c>
      <c r="J266" s="8">
        <v>33</v>
      </c>
      <c r="K266" s="8">
        <v>314</v>
      </c>
      <c r="L266" s="10">
        <f t="shared" si="7"/>
        <v>0.60268714011516311</v>
      </c>
      <c r="M266" s="8">
        <v>1</v>
      </c>
      <c r="N266" s="8">
        <v>39</v>
      </c>
      <c r="O266" s="8">
        <v>16</v>
      </c>
      <c r="P266" s="8">
        <v>407</v>
      </c>
      <c r="Q266" s="8">
        <v>55</v>
      </c>
      <c r="R266" s="33">
        <f t="shared" si="1"/>
        <v>0.10556621880998081</v>
      </c>
      <c r="S266" s="10">
        <f t="shared" si="2"/>
        <v>0.89443378119001915</v>
      </c>
      <c r="T266" s="8">
        <v>0</v>
      </c>
      <c r="U266" s="8">
        <v>3</v>
      </c>
      <c r="V266" s="12"/>
      <c r="W266" s="12">
        <v>0.82250551918635073</v>
      </c>
      <c r="X266" s="12">
        <v>0.86075060934369541</v>
      </c>
      <c r="Y266" s="12">
        <f t="shared" si="8"/>
        <v>-0.21981837907118762</v>
      </c>
      <c r="Z266" s="12">
        <f t="shared" si="4"/>
        <v>3.3683171846323745E-2</v>
      </c>
    </row>
    <row r="267" spans="1:26">
      <c r="A267" s="15" t="s">
        <v>1206</v>
      </c>
      <c r="B267" s="16" t="s">
        <v>40</v>
      </c>
      <c r="C267" s="15" t="s">
        <v>230</v>
      </c>
      <c r="D267" s="15" t="s">
        <v>1207</v>
      </c>
      <c r="E267" s="15" t="s">
        <v>1208</v>
      </c>
      <c r="F267" s="15" t="s">
        <v>613</v>
      </c>
      <c r="G267" s="15"/>
      <c r="H267" s="15">
        <v>55</v>
      </c>
      <c r="I267" s="15">
        <v>37</v>
      </c>
      <c r="J267" s="15">
        <v>6</v>
      </c>
      <c r="K267" s="15">
        <v>43</v>
      </c>
      <c r="L267" s="10">
        <f t="shared" si="7"/>
        <v>0.78181818181818186</v>
      </c>
      <c r="M267" s="15">
        <v>0</v>
      </c>
      <c r="N267" s="15">
        <v>0</v>
      </c>
      <c r="O267" s="15">
        <v>0</v>
      </c>
      <c r="P267" s="15">
        <v>7</v>
      </c>
      <c r="Q267" s="15">
        <v>48</v>
      </c>
      <c r="R267" s="11">
        <f t="shared" si="1"/>
        <v>0.87272727272727268</v>
      </c>
      <c r="S267" s="10">
        <f t="shared" si="2"/>
        <v>0.12727272727272732</v>
      </c>
      <c r="T267" s="15">
        <v>0</v>
      </c>
      <c r="U267" s="15">
        <v>0</v>
      </c>
      <c r="V267" s="19"/>
      <c r="W267" s="19">
        <v>0.37472492926752593</v>
      </c>
      <c r="X267" s="19">
        <v>0.14586607984910405</v>
      </c>
      <c r="Y267" s="12">
        <f t="shared" si="8"/>
        <v>0.40709325255065593</v>
      </c>
      <c r="Z267" s="12">
        <f t="shared" si="4"/>
        <v>-1.8593352576376732E-2</v>
      </c>
    </row>
    <row r="268" spans="1:26" hidden="1">
      <c r="A268" s="15" t="s">
        <v>1209</v>
      </c>
      <c r="B268" s="16" t="s">
        <v>27</v>
      </c>
      <c r="C268" s="15" t="s">
        <v>748</v>
      </c>
      <c r="D268" s="15" t="s">
        <v>1210</v>
      </c>
      <c r="E268" s="15" t="s">
        <v>1211</v>
      </c>
      <c r="F268" s="15" t="s">
        <v>521</v>
      </c>
      <c r="G268" s="16" t="s">
        <v>323</v>
      </c>
      <c r="H268" s="15">
        <v>194</v>
      </c>
      <c r="I268" s="15">
        <v>102</v>
      </c>
      <c r="J268" s="15">
        <v>64</v>
      </c>
      <c r="K268" s="15">
        <v>166</v>
      </c>
      <c r="L268" s="10">
        <f t="shared" si="7"/>
        <v>0.85567010309278346</v>
      </c>
      <c r="M268" s="15">
        <v>1</v>
      </c>
      <c r="N268" s="15">
        <v>8</v>
      </c>
      <c r="O268" s="15">
        <v>37</v>
      </c>
      <c r="P268" s="15">
        <v>129</v>
      </c>
      <c r="Q268" s="15">
        <v>18</v>
      </c>
      <c r="R268" s="11">
        <f t="shared" si="1"/>
        <v>9.2783505154639179E-2</v>
      </c>
      <c r="S268" s="10">
        <f t="shared" si="2"/>
        <v>0.90721649484536082</v>
      </c>
      <c r="T268" s="15">
        <v>0</v>
      </c>
      <c r="U268" s="15">
        <v>1</v>
      </c>
      <c r="V268" s="17" t="s">
        <v>1212</v>
      </c>
      <c r="W268" s="18">
        <v>0.87</v>
      </c>
      <c r="X268" s="18">
        <v>0.9</v>
      </c>
      <c r="Y268" s="12">
        <f t="shared" si="8"/>
        <v>-1.4329896907216533E-2</v>
      </c>
      <c r="Z268" s="12">
        <f t="shared" si="4"/>
        <v>7.2164948453607991E-3</v>
      </c>
    </row>
    <row r="269" spans="1:26" hidden="1">
      <c r="A269" s="8" t="s">
        <v>1213</v>
      </c>
      <c r="B269" s="9" t="s">
        <v>162</v>
      </c>
      <c r="C269" s="8" t="s">
        <v>365</v>
      </c>
      <c r="D269" s="8" t="s">
        <v>1214</v>
      </c>
      <c r="E269" s="8" t="s">
        <v>1215</v>
      </c>
      <c r="F269" s="8" t="s">
        <v>945</v>
      </c>
      <c r="G269" s="9" t="s">
        <v>323</v>
      </c>
      <c r="H269" s="8">
        <v>524</v>
      </c>
      <c r="I269" s="8">
        <v>208</v>
      </c>
      <c r="J269" s="8">
        <v>72</v>
      </c>
      <c r="K269" s="8">
        <v>280</v>
      </c>
      <c r="L269" s="10">
        <f t="shared" si="7"/>
        <v>0.53435114503816794</v>
      </c>
      <c r="M269" s="8">
        <v>2</v>
      </c>
      <c r="N269" s="8">
        <v>2</v>
      </c>
      <c r="O269" s="8">
        <v>232</v>
      </c>
      <c r="P269" s="8">
        <v>233</v>
      </c>
      <c r="Q269" s="8">
        <v>46</v>
      </c>
      <c r="R269" s="11">
        <f t="shared" si="1"/>
        <v>8.7786259541984726E-2</v>
      </c>
      <c r="S269" s="10">
        <f t="shared" si="2"/>
        <v>0.91221374045801529</v>
      </c>
      <c r="T269" s="8">
        <v>1</v>
      </c>
      <c r="U269" s="8">
        <v>8</v>
      </c>
      <c r="V269" s="12"/>
      <c r="W269" s="12">
        <v>0.88880779201167792</v>
      </c>
      <c r="X269" s="12">
        <v>0.95225001887599725</v>
      </c>
      <c r="Y269" s="12">
        <f t="shared" si="8"/>
        <v>-0.35445664697350998</v>
      </c>
      <c r="Z269" s="12">
        <f t="shared" si="4"/>
        <v>-4.0036278417981963E-2</v>
      </c>
    </row>
    <row r="270" spans="1:26" hidden="1">
      <c r="A270" s="15" t="s">
        <v>319</v>
      </c>
      <c r="B270" s="16" t="s">
        <v>27</v>
      </c>
      <c r="C270" s="15" t="s">
        <v>754</v>
      </c>
      <c r="D270" s="15" t="s">
        <v>1216</v>
      </c>
      <c r="E270" s="15" t="s">
        <v>1217</v>
      </c>
      <c r="F270" s="15" t="s">
        <v>1218</v>
      </c>
      <c r="G270" s="15"/>
      <c r="H270" s="15">
        <v>301</v>
      </c>
      <c r="I270" s="15">
        <v>274</v>
      </c>
      <c r="J270" s="15">
        <v>9</v>
      </c>
      <c r="K270" s="15">
        <v>283</v>
      </c>
      <c r="L270" s="10">
        <f t="shared" si="7"/>
        <v>0.94019933554817281</v>
      </c>
      <c r="M270" s="15">
        <v>0</v>
      </c>
      <c r="N270" s="15">
        <v>0</v>
      </c>
      <c r="O270" s="15">
        <v>25</v>
      </c>
      <c r="P270" s="15">
        <v>237</v>
      </c>
      <c r="Q270" s="15">
        <v>24</v>
      </c>
      <c r="R270" s="11">
        <f t="shared" si="1"/>
        <v>7.9734219269102985E-2</v>
      </c>
      <c r="S270" s="10">
        <f t="shared" si="2"/>
        <v>0.92026578073089704</v>
      </c>
      <c r="T270" s="15">
        <v>9</v>
      </c>
      <c r="U270" s="15">
        <v>6</v>
      </c>
      <c r="V270" s="17" t="s">
        <v>1158</v>
      </c>
      <c r="W270" s="18">
        <v>0.77</v>
      </c>
      <c r="X270" s="18">
        <v>0.7</v>
      </c>
      <c r="Y270" s="12">
        <f t="shared" si="8"/>
        <v>0.17019933554817279</v>
      </c>
      <c r="Z270" s="12">
        <f t="shared" si="4"/>
        <v>0.22026578073089709</v>
      </c>
    </row>
    <row r="271" spans="1:26" hidden="1">
      <c r="A271" s="15" t="s">
        <v>1219</v>
      </c>
      <c r="B271" s="16" t="s">
        <v>27</v>
      </c>
      <c r="C271" s="15" t="s">
        <v>110</v>
      </c>
      <c r="D271" s="15" t="s">
        <v>1220</v>
      </c>
      <c r="E271" s="15" t="s">
        <v>1221</v>
      </c>
      <c r="F271" s="15" t="s">
        <v>716</v>
      </c>
      <c r="G271" s="16" t="s">
        <v>56</v>
      </c>
      <c r="H271" s="15">
        <v>755</v>
      </c>
      <c r="I271" s="15">
        <v>431</v>
      </c>
      <c r="J271" s="15">
        <v>39</v>
      </c>
      <c r="K271" s="15">
        <v>470</v>
      </c>
      <c r="L271" s="10">
        <f t="shared" si="7"/>
        <v>0.62251655629139069</v>
      </c>
      <c r="M271" s="15">
        <v>1</v>
      </c>
      <c r="N271" s="15">
        <v>2</v>
      </c>
      <c r="O271" s="15">
        <v>49</v>
      </c>
      <c r="P271" s="15">
        <v>611</v>
      </c>
      <c r="Q271" s="15">
        <v>58</v>
      </c>
      <c r="R271" s="11">
        <f t="shared" si="1"/>
        <v>7.6821192052980131E-2</v>
      </c>
      <c r="S271" s="10">
        <f t="shared" si="2"/>
        <v>0.9231788079470199</v>
      </c>
      <c r="T271" s="15">
        <v>0</v>
      </c>
      <c r="U271" s="15">
        <v>34</v>
      </c>
      <c r="V271" s="19"/>
      <c r="W271" s="19">
        <v>0.49139920118390273</v>
      </c>
      <c r="X271" s="19">
        <v>0.61461101475104618</v>
      </c>
      <c r="Y271" s="12">
        <f t="shared" si="8"/>
        <v>0.13111735510748795</v>
      </c>
      <c r="Z271" s="12">
        <f t="shared" si="4"/>
        <v>0.30856779319597372</v>
      </c>
    </row>
    <row r="272" spans="1:26" hidden="1">
      <c r="A272" s="8" t="s">
        <v>1222</v>
      </c>
      <c r="B272" s="9" t="s">
        <v>162</v>
      </c>
      <c r="C272" s="8" t="s">
        <v>110</v>
      </c>
      <c r="D272" s="8" t="s">
        <v>1223</v>
      </c>
      <c r="E272" s="8" t="s">
        <v>1224</v>
      </c>
      <c r="F272" s="8" t="s">
        <v>1225</v>
      </c>
      <c r="G272" s="9" t="s">
        <v>56</v>
      </c>
      <c r="H272" s="8">
        <v>755</v>
      </c>
      <c r="I272" s="8">
        <v>495</v>
      </c>
      <c r="J272" s="8">
        <v>51</v>
      </c>
      <c r="K272" s="8">
        <v>546</v>
      </c>
      <c r="L272" s="10">
        <f t="shared" si="7"/>
        <v>0.72317880794701983</v>
      </c>
      <c r="M272" s="8">
        <v>1</v>
      </c>
      <c r="N272" s="8">
        <v>4</v>
      </c>
      <c r="O272" s="8">
        <v>300</v>
      </c>
      <c r="P272" s="8">
        <v>365</v>
      </c>
      <c r="Q272" s="8">
        <v>56</v>
      </c>
      <c r="R272" s="11">
        <f t="shared" si="1"/>
        <v>7.4172185430463583E-2</v>
      </c>
      <c r="S272" s="10">
        <f t="shared" si="2"/>
        <v>0.92582781456953644</v>
      </c>
      <c r="T272" s="8">
        <v>0</v>
      </c>
      <c r="U272" s="8">
        <v>29</v>
      </c>
      <c r="V272" s="13" t="s">
        <v>1226</v>
      </c>
      <c r="W272" s="14">
        <v>0.54</v>
      </c>
      <c r="X272" s="14">
        <v>0.64</v>
      </c>
      <c r="Y272" s="12">
        <f t="shared" si="8"/>
        <v>0.18317880794701979</v>
      </c>
      <c r="Z272" s="12">
        <f t="shared" si="4"/>
        <v>0.28582781456953643</v>
      </c>
    </row>
    <row r="273" spans="1:26">
      <c r="A273" s="15" t="s">
        <v>1227</v>
      </c>
      <c r="B273" s="16" t="s">
        <v>40</v>
      </c>
      <c r="C273" s="15" t="s">
        <v>196</v>
      </c>
      <c r="D273" s="15" t="s">
        <v>1228</v>
      </c>
      <c r="E273" s="15" t="s">
        <v>1229</v>
      </c>
      <c r="F273" s="15" t="s">
        <v>986</v>
      </c>
      <c r="G273" s="16" t="s">
        <v>56</v>
      </c>
      <c r="H273" s="15">
        <v>412</v>
      </c>
      <c r="I273" s="15">
        <v>312</v>
      </c>
      <c r="J273" s="15">
        <v>17</v>
      </c>
      <c r="K273" s="15">
        <v>329</v>
      </c>
      <c r="L273" s="10">
        <f t="shared" si="7"/>
        <v>0.79854368932038833</v>
      </c>
      <c r="M273" s="15">
        <v>3</v>
      </c>
      <c r="N273" s="15">
        <v>0</v>
      </c>
      <c r="O273" s="15">
        <v>14</v>
      </c>
      <c r="P273" s="15">
        <v>365</v>
      </c>
      <c r="Q273" s="15">
        <v>20</v>
      </c>
      <c r="R273" s="11">
        <f t="shared" si="1"/>
        <v>4.8543689320388349E-2</v>
      </c>
      <c r="S273" s="10">
        <f t="shared" si="2"/>
        <v>0.95145631067961167</v>
      </c>
      <c r="T273" s="15">
        <v>0</v>
      </c>
      <c r="U273" s="15">
        <v>10</v>
      </c>
      <c r="V273" s="19"/>
      <c r="W273" s="19">
        <v>0.57352247137983581</v>
      </c>
      <c r="X273" s="19">
        <v>0.6301560119200118</v>
      </c>
      <c r="Y273" s="12">
        <f t="shared" si="8"/>
        <v>0.22502121794055252</v>
      </c>
      <c r="Z273" s="12">
        <f t="shared" si="4"/>
        <v>0.32130029875959987</v>
      </c>
    </row>
    <row r="274" spans="1:26">
      <c r="A274" s="8" t="s">
        <v>1230</v>
      </c>
      <c r="B274" s="9" t="s">
        <v>40</v>
      </c>
      <c r="C274" s="8" t="s">
        <v>365</v>
      </c>
      <c r="D274" s="8" t="s">
        <v>1231</v>
      </c>
      <c r="E274" s="8" t="s">
        <v>1232</v>
      </c>
      <c r="F274" s="8" t="s">
        <v>912</v>
      </c>
      <c r="G274" s="9" t="s">
        <v>323</v>
      </c>
      <c r="H274" s="8">
        <v>402</v>
      </c>
      <c r="I274" s="8">
        <v>289</v>
      </c>
      <c r="J274" s="8">
        <v>34</v>
      </c>
      <c r="K274" s="8">
        <v>323</v>
      </c>
      <c r="L274" s="10">
        <f t="shared" si="7"/>
        <v>0.80348258706467657</v>
      </c>
      <c r="M274" s="8">
        <v>3</v>
      </c>
      <c r="N274" s="8">
        <v>2</v>
      </c>
      <c r="O274" s="8">
        <v>187</v>
      </c>
      <c r="P274" s="8">
        <v>184</v>
      </c>
      <c r="Q274" s="8">
        <v>22</v>
      </c>
      <c r="R274" s="11">
        <f t="shared" si="1"/>
        <v>5.4726368159203981E-2</v>
      </c>
      <c r="S274" s="10">
        <f t="shared" si="2"/>
        <v>0.94527363184079605</v>
      </c>
      <c r="T274" s="8">
        <v>1</v>
      </c>
      <c r="U274" s="8">
        <v>3</v>
      </c>
      <c r="V274" s="12"/>
      <c r="W274" s="12">
        <v>0.76940948229404926</v>
      </c>
      <c r="X274" s="12">
        <v>0.86662754631570127</v>
      </c>
      <c r="Y274" s="12">
        <f t="shared" si="8"/>
        <v>3.4073104770627305E-2</v>
      </c>
      <c r="Z274" s="12">
        <f t="shared" si="4"/>
        <v>7.8646085525094778E-2</v>
      </c>
    </row>
    <row r="275" spans="1:26" hidden="1">
      <c r="A275" s="15" t="s">
        <v>1233</v>
      </c>
      <c r="B275" s="16" t="s">
        <v>162</v>
      </c>
      <c r="C275" s="15" t="s">
        <v>110</v>
      </c>
      <c r="D275" s="15" t="s">
        <v>1234</v>
      </c>
      <c r="E275" s="15" t="s">
        <v>1235</v>
      </c>
      <c r="F275" s="15" t="s">
        <v>642</v>
      </c>
      <c r="G275" s="16" t="s">
        <v>323</v>
      </c>
      <c r="H275" s="15">
        <v>702</v>
      </c>
      <c r="I275" s="15">
        <v>567</v>
      </c>
      <c r="J275" s="15">
        <v>55</v>
      </c>
      <c r="K275" s="15">
        <v>622</v>
      </c>
      <c r="L275" s="10">
        <f t="shared" si="7"/>
        <v>0.88603988603988604</v>
      </c>
      <c r="M275" s="15">
        <v>0</v>
      </c>
      <c r="N275" s="15">
        <v>7</v>
      </c>
      <c r="O275" s="15">
        <v>152</v>
      </c>
      <c r="P275" s="15">
        <v>487</v>
      </c>
      <c r="Q275" s="15">
        <v>47</v>
      </c>
      <c r="R275" s="11">
        <f t="shared" si="1"/>
        <v>6.6951566951566954E-2</v>
      </c>
      <c r="S275" s="10">
        <f t="shared" si="2"/>
        <v>0.93304843304843299</v>
      </c>
      <c r="T275" s="15">
        <v>0</v>
      </c>
      <c r="U275" s="15">
        <v>9</v>
      </c>
      <c r="V275" s="19"/>
      <c r="W275" s="19">
        <v>0.73064568031569854</v>
      </c>
      <c r="X275" s="19">
        <v>0.91963292704269717</v>
      </c>
      <c r="Y275" s="12">
        <f t="shared" si="8"/>
        <v>0.1553942057241875</v>
      </c>
      <c r="Z275" s="12">
        <f t="shared" si="4"/>
        <v>1.3415506005735822E-2</v>
      </c>
    </row>
    <row r="276" spans="1:26" hidden="1">
      <c r="A276" s="15" t="s">
        <v>1236</v>
      </c>
      <c r="B276" s="16" t="s">
        <v>162</v>
      </c>
      <c r="C276" s="15" t="s">
        <v>427</v>
      </c>
      <c r="D276" s="15" t="s">
        <v>1237</v>
      </c>
      <c r="E276" s="15" t="s">
        <v>1238</v>
      </c>
      <c r="F276" s="15" t="s">
        <v>954</v>
      </c>
      <c r="G276" s="16" t="s">
        <v>56</v>
      </c>
      <c r="H276" s="15">
        <v>667</v>
      </c>
      <c r="I276" s="15">
        <v>582</v>
      </c>
      <c r="J276" s="15">
        <v>19</v>
      </c>
      <c r="K276" s="15">
        <v>601</v>
      </c>
      <c r="L276" s="10">
        <f t="shared" si="7"/>
        <v>0.90104947526236878</v>
      </c>
      <c r="M276" s="15">
        <v>0</v>
      </c>
      <c r="N276" s="15">
        <v>2</v>
      </c>
      <c r="O276" s="15">
        <v>542</v>
      </c>
      <c r="P276" s="15">
        <v>75</v>
      </c>
      <c r="Q276" s="15">
        <v>42</v>
      </c>
      <c r="R276" s="11">
        <f t="shared" si="1"/>
        <v>6.296851574212893E-2</v>
      </c>
      <c r="S276" s="10">
        <f t="shared" si="2"/>
        <v>0.93703148425787108</v>
      </c>
      <c r="T276" s="15">
        <v>0</v>
      </c>
      <c r="U276" s="15">
        <v>6</v>
      </c>
      <c r="V276" s="19"/>
      <c r="W276" s="19">
        <v>0.8750939366372662</v>
      </c>
      <c r="X276" s="19">
        <v>0.86532452636158685</v>
      </c>
      <c r="Y276" s="12">
        <f t="shared" si="8"/>
        <v>2.5955538625102581E-2</v>
      </c>
      <c r="Z276" s="12">
        <f t="shared" si="4"/>
        <v>7.1706957896284229E-2</v>
      </c>
    </row>
    <row r="277" spans="1:26" hidden="1">
      <c r="A277" s="15" t="s">
        <v>1239</v>
      </c>
      <c r="B277" s="16" t="s">
        <v>162</v>
      </c>
      <c r="C277" s="15" t="s">
        <v>47</v>
      </c>
      <c r="D277" s="15" t="s">
        <v>1240</v>
      </c>
      <c r="E277" s="15" t="s">
        <v>1241</v>
      </c>
      <c r="F277" s="15" t="s">
        <v>64</v>
      </c>
      <c r="G277" s="15"/>
      <c r="H277" s="15">
        <v>316</v>
      </c>
      <c r="I277" s="15">
        <v>224</v>
      </c>
      <c r="J277" s="15">
        <v>13</v>
      </c>
      <c r="K277" s="15">
        <v>237</v>
      </c>
      <c r="L277" s="10">
        <f t="shared" si="7"/>
        <v>0.75</v>
      </c>
      <c r="M277" s="15">
        <v>13</v>
      </c>
      <c r="N277" s="15">
        <v>0</v>
      </c>
      <c r="O277" s="15">
        <v>243</v>
      </c>
      <c r="P277" s="15">
        <v>34</v>
      </c>
      <c r="Q277" s="15">
        <v>19</v>
      </c>
      <c r="R277" s="11">
        <f t="shared" si="1"/>
        <v>6.0126582278481014E-2</v>
      </c>
      <c r="S277" s="10">
        <f t="shared" si="2"/>
        <v>0.939873417721519</v>
      </c>
      <c r="T277" s="15">
        <v>0</v>
      </c>
      <c r="U277" s="15">
        <v>7</v>
      </c>
      <c r="V277" s="19"/>
      <c r="W277" s="19">
        <v>0.64767288412676527</v>
      </c>
      <c r="X277" s="19">
        <v>0.76468850327943116</v>
      </c>
      <c r="Y277" s="12">
        <f t="shared" si="8"/>
        <v>0.10232711587323473</v>
      </c>
      <c r="Z277" s="12">
        <f t="shared" si="4"/>
        <v>0.17518491444208784</v>
      </c>
    </row>
    <row r="278" spans="1:26">
      <c r="A278" s="15" t="s">
        <v>1242</v>
      </c>
      <c r="B278" s="16" t="s">
        <v>40</v>
      </c>
      <c r="C278" s="15" t="s">
        <v>365</v>
      </c>
      <c r="D278" s="15" t="s">
        <v>1243</v>
      </c>
      <c r="E278" s="15" t="s">
        <v>1244</v>
      </c>
      <c r="F278" s="15" t="s">
        <v>1017</v>
      </c>
      <c r="G278" s="16" t="s">
        <v>323</v>
      </c>
      <c r="H278" s="15">
        <v>348</v>
      </c>
      <c r="I278" s="15">
        <v>241</v>
      </c>
      <c r="J278" s="15">
        <v>42</v>
      </c>
      <c r="K278" s="15">
        <v>283</v>
      </c>
      <c r="L278" s="10">
        <f t="shared" si="7"/>
        <v>0.81321839080459768</v>
      </c>
      <c r="M278" s="15">
        <v>1</v>
      </c>
      <c r="N278" s="15">
        <v>13</v>
      </c>
      <c r="O278" s="15">
        <v>73</v>
      </c>
      <c r="P278" s="15">
        <v>251</v>
      </c>
      <c r="Q278" s="15">
        <v>5</v>
      </c>
      <c r="R278" s="11">
        <f t="shared" si="1"/>
        <v>1.4367816091954023E-2</v>
      </c>
      <c r="S278" s="10">
        <f t="shared" si="2"/>
        <v>0.98563218390804597</v>
      </c>
      <c r="T278" s="15">
        <v>0</v>
      </c>
      <c r="U278" s="15">
        <v>5</v>
      </c>
      <c r="V278" s="19"/>
      <c r="W278" s="19">
        <v>0.79682229019345574</v>
      </c>
      <c r="X278" s="19">
        <v>0.91768541558071148</v>
      </c>
      <c r="Y278" s="12">
        <f t="shared" si="8"/>
        <v>1.6396100611141939E-2</v>
      </c>
      <c r="Z278" s="12">
        <f t="shared" si="4"/>
        <v>6.7946768327334484E-2</v>
      </c>
    </row>
    <row r="279" spans="1:26" hidden="1">
      <c r="A279" s="8" t="s">
        <v>1245</v>
      </c>
      <c r="B279" s="9" t="s">
        <v>162</v>
      </c>
      <c r="C279" s="8" t="s">
        <v>754</v>
      </c>
      <c r="D279" s="8" t="s">
        <v>1246</v>
      </c>
      <c r="E279" s="8" t="s">
        <v>1247</v>
      </c>
      <c r="F279" s="8" t="s">
        <v>1248</v>
      </c>
      <c r="G279" s="9" t="s">
        <v>323</v>
      </c>
      <c r="H279" s="8">
        <v>329</v>
      </c>
      <c r="I279" s="8">
        <v>265</v>
      </c>
      <c r="J279" s="8">
        <v>19</v>
      </c>
      <c r="K279" s="8">
        <v>284</v>
      </c>
      <c r="L279" s="10">
        <f t="shared" si="7"/>
        <v>0.86322188449848025</v>
      </c>
      <c r="M279" s="8">
        <v>0</v>
      </c>
      <c r="N279" s="8">
        <v>18</v>
      </c>
      <c r="O279" s="8">
        <v>20</v>
      </c>
      <c r="P279" s="8">
        <v>271</v>
      </c>
      <c r="Q279" s="8">
        <v>19</v>
      </c>
      <c r="R279" s="11">
        <f t="shared" si="1"/>
        <v>5.7750759878419454E-2</v>
      </c>
      <c r="S279" s="10">
        <f t="shared" si="2"/>
        <v>0.94224924012158051</v>
      </c>
      <c r="T279" s="8">
        <v>1</v>
      </c>
      <c r="U279" s="8">
        <v>0</v>
      </c>
      <c r="V279" s="13" t="s">
        <v>1249</v>
      </c>
      <c r="W279" s="14">
        <v>0.82</v>
      </c>
      <c r="X279" s="14">
        <v>0.89</v>
      </c>
      <c r="Y279" s="12">
        <f t="shared" si="8"/>
        <v>4.3221884498480301E-2</v>
      </c>
      <c r="Z279" s="12">
        <f t="shared" si="4"/>
        <v>5.2249240121580498E-2</v>
      </c>
    </row>
    <row r="280" spans="1:26" hidden="1">
      <c r="A280" s="8" t="s">
        <v>1250</v>
      </c>
      <c r="B280" s="9" t="s">
        <v>27</v>
      </c>
      <c r="C280" s="8" t="s">
        <v>196</v>
      </c>
      <c r="D280" s="8" t="s">
        <v>1251</v>
      </c>
      <c r="E280" s="8" t="s">
        <v>1252</v>
      </c>
      <c r="F280" s="8" t="s">
        <v>1253</v>
      </c>
      <c r="G280" s="9" t="s">
        <v>323</v>
      </c>
      <c r="H280" s="8">
        <v>353</v>
      </c>
      <c r="I280" s="8">
        <v>289</v>
      </c>
      <c r="J280" s="8">
        <v>30</v>
      </c>
      <c r="K280" s="8">
        <v>319</v>
      </c>
      <c r="L280" s="10">
        <f t="shared" si="7"/>
        <v>0.90368271954674217</v>
      </c>
      <c r="M280" s="8">
        <v>0</v>
      </c>
      <c r="N280" s="8">
        <v>0</v>
      </c>
      <c r="O280" s="8">
        <v>25</v>
      </c>
      <c r="P280" s="8">
        <v>305</v>
      </c>
      <c r="Q280" s="8">
        <v>20</v>
      </c>
      <c r="R280" s="11">
        <f t="shared" si="1"/>
        <v>5.6657223796033995E-2</v>
      </c>
      <c r="S280" s="10">
        <f t="shared" si="2"/>
        <v>0.943342776203966</v>
      </c>
      <c r="T280" s="8">
        <v>0</v>
      </c>
      <c r="U280" s="8">
        <v>3</v>
      </c>
      <c r="V280" s="13" t="s">
        <v>1254</v>
      </c>
      <c r="W280" s="14">
        <v>0.77</v>
      </c>
      <c r="X280" s="14">
        <v>0.67</v>
      </c>
      <c r="Y280" s="12">
        <f t="shared" si="8"/>
        <v>0.13368271954674216</v>
      </c>
      <c r="Z280" s="12">
        <f t="shared" si="4"/>
        <v>0.27334277620396596</v>
      </c>
    </row>
    <row r="281" spans="1:26">
      <c r="A281" s="8" t="s">
        <v>1255</v>
      </c>
      <c r="B281" s="9" t="s">
        <v>40</v>
      </c>
      <c r="C281" s="8" t="s">
        <v>365</v>
      </c>
      <c r="D281" s="8" t="s">
        <v>1256</v>
      </c>
      <c r="E281" s="8" t="s">
        <v>1257</v>
      </c>
      <c r="F281" s="8" t="s">
        <v>1258</v>
      </c>
      <c r="G281" s="8"/>
      <c r="H281" s="8">
        <v>206</v>
      </c>
      <c r="I281" s="8">
        <v>142</v>
      </c>
      <c r="J281" s="8">
        <v>26</v>
      </c>
      <c r="K281" s="8">
        <v>168</v>
      </c>
      <c r="L281" s="10">
        <f t="shared" si="7"/>
        <v>0.81553398058252424</v>
      </c>
      <c r="M281" s="8">
        <v>0</v>
      </c>
      <c r="N281" s="8">
        <v>0</v>
      </c>
      <c r="O281" s="8">
        <v>194</v>
      </c>
      <c r="P281" s="8">
        <v>0</v>
      </c>
      <c r="Q281" s="8">
        <v>11</v>
      </c>
      <c r="R281" s="11">
        <f t="shared" si="1"/>
        <v>5.3398058252427182E-2</v>
      </c>
      <c r="S281" s="10">
        <f t="shared" si="2"/>
        <v>0.94660194174757284</v>
      </c>
      <c r="T281" s="8">
        <v>0</v>
      </c>
      <c r="U281" s="8">
        <v>1</v>
      </c>
      <c r="V281" s="13" t="s">
        <v>1259</v>
      </c>
      <c r="W281" s="14">
        <v>0.01</v>
      </c>
      <c r="X281" s="14">
        <v>0.99</v>
      </c>
      <c r="Y281" s="12">
        <f t="shared" si="8"/>
        <v>0.80553398058252423</v>
      </c>
      <c r="Z281" s="12">
        <f t="shared" si="4"/>
        <v>-4.3398058252427152E-2</v>
      </c>
    </row>
    <row r="282" spans="1:26">
      <c r="A282" s="8" t="s">
        <v>1260</v>
      </c>
      <c r="B282" s="9" t="s">
        <v>40</v>
      </c>
      <c r="C282" s="8" t="s">
        <v>365</v>
      </c>
      <c r="D282" s="8" t="s">
        <v>1261</v>
      </c>
      <c r="E282" s="8" t="s">
        <v>1262</v>
      </c>
      <c r="F282" s="8" t="s">
        <v>1017</v>
      </c>
      <c r="G282" s="16" t="s">
        <v>323</v>
      </c>
      <c r="H282" s="8">
        <v>297</v>
      </c>
      <c r="I282" s="8">
        <v>192</v>
      </c>
      <c r="J282" s="8">
        <v>51</v>
      </c>
      <c r="K282" s="8">
        <v>243</v>
      </c>
      <c r="L282" s="10">
        <f t="shared" si="7"/>
        <v>0.81818181818181823</v>
      </c>
      <c r="M282" s="8">
        <v>0</v>
      </c>
      <c r="N282" s="8">
        <v>101</v>
      </c>
      <c r="O282" s="8">
        <v>140</v>
      </c>
      <c r="P282" s="8">
        <v>46</v>
      </c>
      <c r="Q282" s="8">
        <v>6</v>
      </c>
      <c r="R282" s="11">
        <f t="shared" si="1"/>
        <v>2.0202020202020204E-2</v>
      </c>
      <c r="S282" s="10">
        <f t="shared" si="2"/>
        <v>0.97979797979797978</v>
      </c>
      <c r="T282" s="8">
        <v>0</v>
      </c>
      <c r="U282" s="8">
        <v>4</v>
      </c>
      <c r="V282" s="12"/>
      <c r="W282" s="12">
        <v>0.79682229019345574</v>
      </c>
      <c r="X282" s="12">
        <v>0.91768541558071148</v>
      </c>
      <c r="Y282" s="12">
        <f t="shared" si="8"/>
        <v>2.1359527988362492E-2</v>
      </c>
      <c r="Z282" s="12">
        <f t="shared" si="4"/>
        <v>6.2112564217268296E-2</v>
      </c>
    </row>
    <row r="283" spans="1:26">
      <c r="A283" s="8" t="s">
        <v>1263</v>
      </c>
      <c r="B283" s="9" t="s">
        <v>40</v>
      </c>
      <c r="C283" s="8" t="s">
        <v>47</v>
      </c>
      <c r="D283" s="8" t="s">
        <v>1264</v>
      </c>
      <c r="E283" s="8" t="s">
        <v>1265</v>
      </c>
      <c r="F283" s="8" t="s">
        <v>720</v>
      </c>
      <c r="G283" s="8"/>
      <c r="H283" s="8">
        <v>26</v>
      </c>
      <c r="I283" s="8">
        <v>21</v>
      </c>
      <c r="J283" s="8">
        <v>1</v>
      </c>
      <c r="K283" s="8">
        <v>22</v>
      </c>
      <c r="L283" s="10">
        <f t="shared" si="7"/>
        <v>0.84615384615384615</v>
      </c>
      <c r="M283" s="8">
        <v>5</v>
      </c>
      <c r="N283" s="8">
        <v>0</v>
      </c>
      <c r="O283" s="8">
        <v>7</v>
      </c>
      <c r="P283" s="8">
        <v>1</v>
      </c>
      <c r="Q283" s="8">
        <v>12</v>
      </c>
      <c r="R283" s="11">
        <f t="shared" si="1"/>
        <v>0.46153846153846156</v>
      </c>
      <c r="S283" s="10">
        <f t="shared" si="2"/>
        <v>0.53846153846153844</v>
      </c>
      <c r="T283" s="8">
        <v>0</v>
      </c>
      <c r="U283" s="8">
        <v>1</v>
      </c>
      <c r="V283" s="13" t="s">
        <v>721</v>
      </c>
      <c r="W283" s="14">
        <v>0.73</v>
      </c>
      <c r="X283" s="14">
        <v>0.43</v>
      </c>
      <c r="Y283" s="12">
        <f t="shared" si="8"/>
        <v>0.11615384615384616</v>
      </c>
      <c r="Z283" s="12">
        <f t="shared" si="4"/>
        <v>0.10846153846153844</v>
      </c>
    </row>
    <row r="284" spans="1:26">
      <c r="A284" s="8" t="s">
        <v>1266</v>
      </c>
      <c r="B284" s="9" t="s">
        <v>40</v>
      </c>
      <c r="C284" s="8" t="s">
        <v>748</v>
      </c>
      <c r="D284" s="8" t="s">
        <v>1267</v>
      </c>
      <c r="E284" s="8" t="s">
        <v>1268</v>
      </c>
      <c r="F284" s="8" t="s">
        <v>1269</v>
      </c>
      <c r="G284" s="9" t="s">
        <v>323</v>
      </c>
      <c r="H284" s="8">
        <v>150</v>
      </c>
      <c r="I284" s="8">
        <v>124</v>
      </c>
      <c r="J284" s="8">
        <v>8</v>
      </c>
      <c r="K284" s="8">
        <v>132</v>
      </c>
      <c r="L284" s="10">
        <f t="shared" si="7"/>
        <v>0.88</v>
      </c>
      <c r="M284" s="8">
        <v>1</v>
      </c>
      <c r="N284" s="8">
        <v>0</v>
      </c>
      <c r="O284" s="8">
        <v>84</v>
      </c>
      <c r="P284" s="8">
        <v>50</v>
      </c>
      <c r="Q284" s="8">
        <v>4</v>
      </c>
      <c r="R284" s="11">
        <f t="shared" si="1"/>
        <v>2.6666666666666668E-2</v>
      </c>
      <c r="S284" s="10">
        <f t="shared" si="2"/>
        <v>0.97333333333333338</v>
      </c>
      <c r="T284" s="8">
        <v>2</v>
      </c>
      <c r="U284" s="8">
        <v>9</v>
      </c>
      <c r="V284" s="13" t="s">
        <v>1270</v>
      </c>
      <c r="W284" s="14">
        <v>0.87</v>
      </c>
      <c r="X284" s="14">
        <v>0.99</v>
      </c>
      <c r="Y284" s="12">
        <f t="shared" si="8"/>
        <v>1.0000000000000009E-2</v>
      </c>
      <c r="Z284" s="12">
        <f t="shared" si="4"/>
        <v>-1.6666666666666607E-2</v>
      </c>
    </row>
    <row r="285" spans="1:26" hidden="1">
      <c r="A285" s="8" t="s">
        <v>1271</v>
      </c>
      <c r="B285" s="9" t="s">
        <v>162</v>
      </c>
      <c r="C285" s="8" t="s">
        <v>529</v>
      </c>
      <c r="D285" s="8" t="s">
        <v>1272</v>
      </c>
      <c r="E285" s="8" t="s">
        <v>1273</v>
      </c>
      <c r="F285" s="8" t="s">
        <v>702</v>
      </c>
      <c r="G285" s="9" t="s">
        <v>56</v>
      </c>
      <c r="H285" s="8">
        <v>503</v>
      </c>
      <c r="I285" s="8">
        <v>329</v>
      </c>
      <c r="J285" s="8">
        <v>56</v>
      </c>
      <c r="K285" s="8">
        <v>385</v>
      </c>
      <c r="L285" s="10">
        <f t="shared" si="7"/>
        <v>0.76540755467196819</v>
      </c>
      <c r="M285" s="8">
        <v>2</v>
      </c>
      <c r="N285" s="8">
        <v>13</v>
      </c>
      <c r="O285" s="8">
        <v>9</v>
      </c>
      <c r="P285" s="8">
        <v>460</v>
      </c>
      <c r="Q285" s="8">
        <v>16</v>
      </c>
      <c r="R285" s="11">
        <f t="shared" si="1"/>
        <v>3.1809145129224649E-2</v>
      </c>
      <c r="S285" s="10">
        <f t="shared" si="2"/>
        <v>0.96819085487077539</v>
      </c>
      <c r="T285" s="8">
        <v>0</v>
      </c>
      <c r="U285" s="8">
        <v>3</v>
      </c>
      <c r="V285" s="12"/>
      <c r="W285" s="12">
        <v>0.71428747504128975</v>
      </c>
      <c r="X285" s="12">
        <v>0.67086548179554817</v>
      </c>
      <c r="Y285" s="12">
        <f t="shared" si="8"/>
        <v>5.1120079630678439E-2</v>
      </c>
      <c r="Z285" s="12">
        <f t="shared" si="4"/>
        <v>0.29732537307522722</v>
      </c>
    </row>
    <row r="286" spans="1:26">
      <c r="A286" s="8" t="s">
        <v>1274</v>
      </c>
      <c r="B286" s="9" t="s">
        <v>40</v>
      </c>
      <c r="C286" s="8" t="s">
        <v>365</v>
      </c>
      <c r="D286" s="8" t="s">
        <v>1275</v>
      </c>
      <c r="E286" s="8" t="s">
        <v>1276</v>
      </c>
      <c r="F286" s="8" t="s">
        <v>1277</v>
      </c>
      <c r="G286" s="8"/>
      <c r="H286" s="8">
        <v>154</v>
      </c>
      <c r="I286" s="8">
        <v>115</v>
      </c>
      <c r="J286" s="8">
        <v>21</v>
      </c>
      <c r="K286" s="8">
        <v>136</v>
      </c>
      <c r="L286" s="10">
        <f t="shared" si="7"/>
        <v>0.88311688311688308</v>
      </c>
      <c r="M286" s="8">
        <v>0</v>
      </c>
      <c r="N286" s="8">
        <v>0</v>
      </c>
      <c r="O286" s="8">
        <v>139</v>
      </c>
      <c r="P286" s="8">
        <v>0</v>
      </c>
      <c r="Q286" s="8">
        <v>15</v>
      </c>
      <c r="R286" s="11">
        <f t="shared" si="1"/>
        <v>9.7402597402597407E-2</v>
      </c>
      <c r="S286" s="10">
        <f t="shared" si="2"/>
        <v>0.90259740259740262</v>
      </c>
      <c r="T286" s="8">
        <v>0</v>
      </c>
      <c r="U286" s="8">
        <v>0</v>
      </c>
      <c r="V286" s="13" t="s">
        <v>1278</v>
      </c>
      <c r="W286" s="14">
        <v>0.77</v>
      </c>
      <c r="X286" s="14">
        <v>0.92</v>
      </c>
      <c r="Y286" s="12">
        <f t="shared" si="8"/>
        <v>0.11311688311688306</v>
      </c>
      <c r="Z286" s="12">
        <f t="shared" si="4"/>
        <v>-1.7402597402597419E-2</v>
      </c>
    </row>
    <row r="287" spans="1:26" hidden="1">
      <c r="A287" s="15" t="s">
        <v>1279</v>
      </c>
      <c r="B287" s="16" t="s">
        <v>162</v>
      </c>
      <c r="C287" s="15" t="s">
        <v>365</v>
      </c>
      <c r="D287" s="15" t="s">
        <v>1280</v>
      </c>
      <c r="E287" s="15" t="s">
        <v>1281</v>
      </c>
      <c r="F287" s="15" t="s">
        <v>1017</v>
      </c>
      <c r="G287" s="9" t="s">
        <v>323</v>
      </c>
      <c r="H287" s="15">
        <v>487</v>
      </c>
      <c r="I287" s="15">
        <v>415</v>
      </c>
      <c r="J287" s="15">
        <v>36</v>
      </c>
      <c r="K287" s="15">
        <v>451</v>
      </c>
      <c r="L287" s="10">
        <f t="shared" si="7"/>
        <v>0.92607802874743328</v>
      </c>
      <c r="M287" s="15">
        <v>2</v>
      </c>
      <c r="N287" s="15">
        <v>12</v>
      </c>
      <c r="O287" s="15">
        <v>116</v>
      </c>
      <c r="P287" s="15">
        <v>335</v>
      </c>
      <c r="Q287" s="15">
        <v>15</v>
      </c>
      <c r="R287" s="11">
        <f t="shared" si="1"/>
        <v>3.0800821355236138E-2</v>
      </c>
      <c r="S287" s="10">
        <f t="shared" si="2"/>
        <v>0.9691991786447639</v>
      </c>
      <c r="T287" s="15">
        <v>3</v>
      </c>
      <c r="U287" s="15">
        <v>4</v>
      </c>
      <c r="V287" s="19"/>
      <c r="W287" s="19">
        <v>0.79682229019345574</v>
      </c>
      <c r="X287" s="19">
        <v>0.91768541558071148</v>
      </c>
      <c r="Y287" s="12">
        <f t="shared" si="8"/>
        <v>0.12925573855397754</v>
      </c>
      <c r="Z287" s="12">
        <f t="shared" si="4"/>
        <v>5.151376306405242E-2</v>
      </c>
    </row>
    <row r="288" spans="1:26">
      <c r="A288" s="8" t="s">
        <v>1282</v>
      </c>
      <c r="B288" s="9" t="s">
        <v>40</v>
      </c>
      <c r="C288" s="8" t="s">
        <v>580</v>
      </c>
      <c r="D288" s="8" t="s">
        <v>1283</v>
      </c>
      <c r="E288" s="8" t="s">
        <v>1284</v>
      </c>
      <c r="F288" s="8" t="s">
        <v>1285</v>
      </c>
      <c r="G288" s="8"/>
      <c r="H288" s="8">
        <v>668</v>
      </c>
      <c r="I288" s="8">
        <v>460</v>
      </c>
      <c r="J288" s="8">
        <v>140</v>
      </c>
      <c r="K288" s="8">
        <v>600</v>
      </c>
      <c r="L288" s="10">
        <f t="shared" si="7"/>
        <v>0.89820359281437123</v>
      </c>
      <c r="M288" s="8">
        <v>6</v>
      </c>
      <c r="N288" s="8">
        <v>7</v>
      </c>
      <c r="O288" s="8">
        <v>36</v>
      </c>
      <c r="P288" s="8">
        <v>3</v>
      </c>
      <c r="Q288" s="8">
        <v>606</v>
      </c>
      <c r="R288" s="11">
        <f t="shared" si="1"/>
        <v>0.90718562874251496</v>
      </c>
      <c r="S288" s="10">
        <f t="shared" si="2"/>
        <v>9.281437125748504E-2</v>
      </c>
      <c r="T288" s="8">
        <v>3</v>
      </c>
      <c r="U288" s="8">
        <v>7</v>
      </c>
      <c r="V288" s="13" t="s">
        <v>1286</v>
      </c>
      <c r="W288" s="14">
        <v>0.64</v>
      </c>
      <c r="X288" s="14">
        <v>0.16</v>
      </c>
      <c r="Y288" s="12">
        <f t="shared" si="8"/>
        <v>0.25820359281437122</v>
      </c>
      <c r="Z288" s="12">
        <f t="shared" si="4"/>
        <v>-6.7185628742514963E-2</v>
      </c>
    </row>
    <row r="289" spans="1:26">
      <c r="A289" s="8" t="s">
        <v>1287</v>
      </c>
      <c r="B289" s="9" t="s">
        <v>40</v>
      </c>
      <c r="C289" s="8" t="s">
        <v>28</v>
      </c>
      <c r="D289" s="8" t="s">
        <v>1288</v>
      </c>
      <c r="E289" s="8" t="s">
        <v>1289</v>
      </c>
      <c r="F289" s="8" t="s">
        <v>1290</v>
      </c>
      <c r="G289" s="9" t="s">
        <v>807</v>
      </c>
      <c r="H289" s="8">
        <v>225</v>
      </c>
      <c r="I289" s="8">
        <v>187</v>
      </c>
      <c r="J289" s="8">
        <v>16</v>
      </c>
      <c r="K289" s="8">
        <v>203</v>
      </c>
      <c r="L289" s="10">
        <f t="shared" si="7"/>
        <v>0.90222222222222226</v>
      </c>
      <c r="M289" s="8">
        <v>0</v>
      </c>
      <c r="N289" s="8">
        <v>0</v>
      </c>
      <c r="O289" s="8">
        <v>17</v>
      </c>
      <c r="P289" s="8">
        <v>164</v>
      </c>
      <c r="Q289" s="8">
        <v>13</v>
      </c>
      <c r="R289" s="11">
        <f t="shared" si="1"/>
        <v>5.7777777777777775E-2</v>
      </c>
      <c r="S289" s="10">
        <f t="shared" si="2"/>
        <v>0.94222222222222218</v>
      </c>
      <c r="T289" s="8">
        <v>0</v>
      </c>
      <c r="U289" s="8">
        <v>31</v>
      </c>
      <c r="V289" s="13" t="s">
        <v>1291</v>
      </c>
      <c r="W289" s="14">
        <v>0.88</v>
      </c>
      <c r="X289" s="14">
        <v>0.99</v>
      </c>
      <c r="Y289" s="12">
        <f t="shared" si="8"/>
        <v>2.2222222222222254E-2</v>
      </c>
      <c r="Z289" s="12">
        <f t="shared" si="4"/>
        <v>-4.7777777777777808E-2</v>
      </c>
    </row>
    <row r="290" spans="1:26" hidden="1">
      <c r="A290" s="8" t="s">
        <v>319</v>
      </c>
      <c r="B290" s="9" t="s">
        <v>162</v>
      </c>
      <c r="C290" s="8" t="s">
        <v>771</v>
      </c>
      <c r="D290" s="8" t="s">
        <v>1292</v>
      </c>
      <c r="E290" s="8" t="s">
        <v>1293</v>
      </c>
      <c r="F290" s="8" t="s">
        <v>774</v>
      </c>
      <c r="G290" s="9" t="s">
        <v>323</v>
      </c>
      <c r="H290" s="8">
        <v>467</v>
      </c>
      <c r="I290" s="8">
        <v>285</v>
      </c>
      <c r="J290" s="8">
        <v>7</v>
      </c>
      <c r="K290" s="8">
        <v>292</v>
      </c>
      <c r="L290" s="10">
        <f t="shared" si="7"/>
        <v>0.62526766595289074</v>
      </c>
      <c r="M290" s="8">
        <v>8</v>
      </c>
      <c r="N290" s="8">
        <v>1</v>
      </c>
      <c r="O290" s="8">
        <v>10</v>
      </c>
      <c r="P290" s="8">
        <v>438</v>
      </c>
      <c r="Q290" s="8">
        <v>10</v>
      </c>
      <c r="R290" s="11">
        <f t="shared" si="1"/>
        <v>2.1413276231263382E-2</v>
      </c>
      <c r="S290" s="10">
        <f t="shared" si="2"/>
        <v>0.97858672376873657</v>
      </c>
      <c r="T290" s="8">
        <v>0</v>
      </c>
      <c r="U290" s="8">
        <v>0</v>
      </c>
      <c r="V290" s="12"/>
      <c r="W290" s="12">
        <v>0.68081819305401059</v>
      </c>
      <c r="X290" s="12">
        <v>0.90177357557780247</v>
      </c>
      <c r="Y290" s="12">
        <f t="shared" si="8"/>
        <v>-5.5550527101119851E-2</v>
      </c>
      <c r="Z290" s="12">
        <f t="shared" si="4"/>
        <v>7.68131481909341E-2</v>
      </c>
    </row>
    <row r="291" spans="1:26" hidden="1">
      <c r="A291" s="15" t="s">
        <v>1294</v>
      </c>
      <c r="B291" s="16" t="s">
        <v>27</v>
      </c>
      <c r="C291" s="15" t="s">
        <v>28</v>
      </c>
      <c r="D291" s="15" t="s">
        <v>1295</v>
      </c>
      <c r="E291" s="15" t="s">
        <v>1296</v>
      </c>
      <c r="F291" s="15" t="s">
        <v>1297</v>
      </c>
      <c r="G291" s="15"/>
      <c r="H291" s="15">
        <v>331</v>
      </c>
      <c r="I291" s="15">
        <v>292</v>
      </c>
      <c r="J291" s="15">
        <v>4</v>
      </c>
      <c r="K291" s="15">
        <v>296</v>
      </c>
      <c r="L291" s="10">
        <f t="shared" si="7"/>
        <v>0.89425981873111782</v>
      </c>
      <c r="M291" s="15">
        <v>2</v>
      </c>
      <c r="N291" s="15">
        <v>0</v>
      </c>
      <c r="O291" s="15">
        <v>2</v>
      </c>
      <c r="P291" s="15">
        <v>320</v>
      </c>
      <c r="Q291" s="15">
        <v>7</v>
      </c>
      <c r="R291" s="11">
        <f t="shared" si="1"/>
        <v>2.1148036253776436E-2</v>
      </c>
      <c r="S291" s="10">
        <f t="shared" si="2"/>
        <v>0.97885196374622352</v>
      </c>
      <c r="T291" s="15">
        <v>0</v>
      </c>
      <c r="U291" s="15">
        <v>0</v>
      </c>
      <c r="V291" s="17" t="s">
        <v>1298</v>
      </c>
      <c r="W291" s="18">
        <v>0.9</v>
      </c>
      <c r="X291" s="18">
        <v>0.97</v>
      </c>
      <c r="Y291" s="12">
        <f t="shared" si="8"/>
        <v>-5.7401812688822051E-3</v>
      </c>
      <c r="Z291" s="12">
        <f t="shared" si="4"/>
        <v>8.8519637462235456E-3</v>
      </c>
    </row>
    <row r="292" spans="1:26">
      <c r="A292" s="15" t="s">
        <v>1299</v>
      </c>
      <c r="B292" s="16" t="s">
        <v>40</v>
      </c>
      <c r="C292" s="15" t="s">
        <v>71</v>
      </c>
      <c r="D292" s="15" t="s">
        <v>1300</v>
      </c>
      <c r="E292" s="15" t="s">
        <v>1301</v>
      </c>
      <c r="F292" s="15" t="s">
        <v>457</v>
      </c>
      <c r="G292" s="16" t="s">
        <v>56</v>
      </c>
      <c r="H292" s="15">
        <v>163</v>
      </c>
      <c r="I292" s="15">
        <v>140</v>
      </c>
      <c r="J292" s="15">
        <v>8</v>
      </c>
      <c r="K292" s="15">
        <v>148</v>
      </c>
      <c r="L292" s="10">
        <f t="shared" si="7"/>
        <v>0.90797546012269936</v>
      </c>
      <c r="M292" s="15">
        <v>1</v>
      </c>
      <c r="N292" s="15">
        <v>2</v>
      </c>
      <c r="O292" s="15">
        <v>145</v>
      </c>
      <c r="P292" s="15">
        <v>4</v>
      </c>
      <c r="Q292" s="15">
        <v>11</v>
      </c>
      <c r="R292" s="33">
        <f t="shared" si="1"/>
        <v>6.7484662576687116E-2</v>
      </c>
      <c r="S292" s="10">
        <f t="shared" si="2"/>
        <v>0.93251533742331283</v>
      </c>
      <c r="T292" s="15">
        <v>0</v>
      </c>
      <c r="U292" s="15">
        <v>0</v>
      </c>
      <c r="V292" s="19"/>
      <c r="W292" s="19">
        <v>0.82250551918635073</v>
      </c>
      <c r="X292" s="19">
        <v>0.86075060934369541</v>
      </c>
      <c r="Y292" s="12">
        <f t="shared" si="8"/>
        <v>8.5469940936348632E-2</v>
      </c>
      <c r="Z292" s="12">
        <f t="shared" si="4"/>
        <v>7.1764728079617424E-2</v>
      </c>
    </row>
    <row r="293" spans="1:26" hidden="1">
      <c r="A293" s="8" t="s">
        <v>1302</v>
      </c>
      <c r="B293" s="9" t="s">
        <v>162</v>
      </c>
      <c r="C293" s="8" t="s">
        <v>771</v>
      </c>
      <c r="D293" s="8" t="s">
        <v>1303</v>
      </c>
      <c r="E293" s="8" t="s">
        <v>1304</v>
      </c>
      <c r="F293" s="8" t="s">
        <v>873</v>
      </c>
      <c r="G293" s="9" t="s">
        <v>323</v>
      </c>
      <c r="H293" s="8">
        <v>449</v>
      </c>
      <c r="I293" s="8">
        <v>0</v>
      </c>
      <c r="J293" s="8">
        <v>0</v>
      </c>
      <c r="K293" s="8">
        <v>0</v>
      </c>
      <c r="L293" s="10">
        <f t="shared" si="7"/>
        <v>0</v>
      </c>
      <c r="M293" s="8">
        <v>2</v>
      </c>
      <c r="N293" s="8">
        <v>1</v>
      </c>
      <c r="O293" s="8">
        <v>17</v>
      </c>
      <c r="P293" s="8">
        <v>421</v>
      </c>
      <c r="Q293" s="8">
        <v>8</v>
      </c>
      <c r="R293" s="11">
        <f t="shared" si="1"/>
        <v>1.7817371937639197E-2</v>
      </c>
      <c r="S293" s="10">
        <f t="shared" si="2"/>
        <v>0.98218262806236079</v>
      </c>
      <c r="T293" s="8">
        <v>0</v>
      </c>
      <c r="U293" s="8">
        <v>0</v>
      </c>
      <c r="V293" s="12"/>
      <c r="W293" s="12">
        <v>0.87109113512479674</v>
      </c>
      <c r="X293" s="12">
        <v>0.86803098402983647</v>
      </c>
      <c r="Y293" s="12">
        <f t="shared" si="8"/>
        <v>-0.87109113512479674</v>
      </c>
      <c r="Z293" s="12">
        <f t="shared" si="4"/>
        <v>0.11415164403252431</v>
      </c>
    </row>
    <row r="294" spans="1:26" hidden="1">
      <c r="A294" s="8" t="s">
        <v>1305</v>
      </c>
      <c r="B294" s="9" t="s">
        <v>162</v>
      </c>
      <c r="C294" s="8" t="s">
        <v>156</v>
      </c>
      <c r="D294" s="8" t="s">
        <v>1306</v>
      </c>
      <c r="E294" s="8" t="s">
        <v>1307</v>
      </c>
      <c r="F294" s="8" t="s">
        <v>1308</v>
      </c>
      <c r="G294" s="9" t="s">
        <v>1112</v>
      </c>
      <c r="H294" s="8">
        <v>456</v>
      </c>
      <c r="I294" s="8">
        <v>91</v>
      </c>
      <c r="J294" s="8">
        <v>33</v>
      </c>
      <c r="K294" s="8">
        <v>124</v>
      </c>
      <c r="L294" s="10">
        <f t="shared" si="7"/>
        <v>0.27192982456140352</v>
      </c>
      <c r="M294" s="8">
        <v>4</v>
      </c>
      <c r="N294" s="8">
        <v>12</v>
      </c>
      <c r="O294" s="8">
        <v>15</v>
      </c>
      <c r="P294" s="8">
        <v>402</v>
      </c>
      <c r="Q294" s="8">
        <v>7</v>
      </c>
      <c r="R294" s="11">
        <f t="shared" si="1"/>
        <v>1.5350877192982455E-2</v>
      </c>
      <c r="S294" s="10">
        <f t="shared" si="2"/>
        <v>0.98464912280701755</v>
      </c>
      <c r="T294" s="8">
        <v>1</v>
      </c>
      <c r="U294" s="8">
        <v>15</v>
      </c>
      <c r="V294" s="13" t="s">
        <v>1113</v>
      </c>
      <c r="W294" s="14">
        <v>0.57999999999999996</v>
      </c>
      <c r="X294" s="14">
        <v>0.95</v>
      </c>
      <c r="Y294" s="12">
        <f t="shared" si="8"/>
        <v>-0.30807017543859644</v>
      </c>
      <c r="Z294" s="12">
        <f t="shared" si="4"/>
        <v>3.4649122807017596E-2</v>
      </c>
    </row>
    <row r="295" spans="1:26">
      <c r="A295" s="26" t="s">
        <v>1309</v>
      </c>
      <c r="B295" s="27" t="s">
        <v>40</v>
      </c>
      <c r="C295" s="26" t="s">
        <v>28</v>
      </c>
      <c r="D295" s="28">
        <v>260103508448</v>
      </c>
      <c r="E295" s="26" t="s">
        <v>1310</v>
      </c>
      <c r="F295" s="26" t="s">
        <v>1311</v>
      </c>
      <c r="G295" s="26"/>
      <c r="H295" s="9">
        <v>96</v>
      </c>
      <c r="I295" s="9">
        <v>81</v>
      </c>
      <c r="J295" s="9">
        <v>7</v>
      </c>
      <c r="K295" s="9">
        <v>88</v>
      </c>
      <c r="L295" s="10">
        <f t="shared" si="7"/>
        <v>0.91666666666666663</v>
      </c>
      <c r="M295" s="9">
        <v>0</v>
      </c>
      <c r="N295" s="9">
        <v>1</v>
      </c>
      <c r="O295" s="9">
        <v>0</v>
      </c>
      <c r="P295" s="9">
        <v>77</v>
      </c>
      <c r="Q295" s="9">
        <v>18</v>
      </c>
      <c r="R295" s="11">
        <f t="shared" si="1"/>
        <v>0.1875</v>
      </c>
      <c r="S295" s="10">
        <f t="shared" si="2"/>
        <v>0.8125</v>
      </c>
      <c r="T295" s="9">
        <v>0</v>
      </c>
      <c r="U295" s="9">
        <v>1</v>
      </c>
      <c r="V295" s="41" t="s">
        <v>1312</v>
      </c>
      <c r="W295" s="14">
        <v>0.83</v>
      </c>
      <c r="X295" s="14">
        <v>0.76</v>
      </c>
      <c r="Y295" s="12">
        <f t="shared" si="8"/>
        <v>8.666666666666667E-2</v>
      </c>
      <c r="Z295" s="12">
        <f t="shared" si="4"/>
        <v>5.2499999999999991E-2</v>
      </c>
    </row>
    <row r="296" spans="1:26" hidden="1">
      <c r="A296" s="8" t="s">
        <v>1313</v>
      </c>
      <c r="B296" s="9" t="s">
        <v>27</v>
      </c>
      <c r="C296" s="8" t="s">
        <v>71</v>
      </c>
      <c r="D296" s="8" t="s">
        <v>1314</v>
      </c>
      <c r="E296" s="8" t="s">
        <v>1315</v>
      </c>
      <c r="F296" s="8" t="s">
        <v>457</v>
      </c>
      <c r="G296" s="9" t="s">
        <v>56</v>
      </c>
      <c r="H296" s="8">
        <v>300</v>
      </c>
      <c r="I296" s="8">
        <v>254</v>
      </c>
      <c r="J296" s="8">
        <v>10</v>
      </c>
      <c r="K296" s="8">
        <v>264</v>
      </c>
      <c r="L296" s="10">
        <f t="shared" si="7"/>
        <v>0.88</v>
      </c>
      <c r="M296" s="8">
        <v>1</v>
      </c>
      <c r="N296" s="8">
        <v>4</v>
      </c>
      <c r="O296" s="8">
        <v>2</v>
      </c>
      <c r="P296" s="8">
        <v>288</v>
      </c>
      <c r="Q296" s="8">
        <v>4</v>
      </c>
      <c r="R296" s="33">
        <f t="shared" si="1"/>
        <v>1.3333333333333334E-2</v>
      </c>
      <c r="S296" s="10">
        <f t="shared" si="2"/>
        <v>0.98666666666666669</v>
      </c>
      <c r="T296" s="8">
        <v>0</v>
      </c>
      <c r="U296" s="8">
        <v>1</v>
      </c>
      <c r="V296" s="12"/>
      <c r="W296" s="12">
        <v>0.82250551918635073</v>
      </c>
      <c r="X296" s="12">
        <v>0.86075060934369541</v>
      </c>
      <c r="Y296" s="12">
        <f t="shared" si="8"/>
        <v>5.7494480813649274E-2</v>
      </c>
      <c r="Z296" s="12">
        <f t="shared" si="4"/>
        <v>0.12591605732297129</v>
      </c>
    </row>
    <row r="297" spans="1:26" hidden="1">
      <c r="A297" s="8" t="s">
        <v>1316</v>
      </c>
      <c r="B297" s="9" t="s">
        <v>27</v>
      </c>
      <c r="C297" s="8" t="s">
        <v>365</v>
      </c>
      <c r="D297" s="8" t="s">
        <v>1317</v>
      </c>
      <c r="E297" s="8" t="s">
        <v>1318</v>
      </c>
      <c r="F297" s="8" t="s">
        <v>1017</v>
      </c>
      <c r="G297" s="16" t="s">
        <v>323</v>
      </c>
      <c r="H297" s="8">
        <v>916</v>
      </c>
      <c r="I297" s="8">
        <v>814</v>
      </c>
      <c r="J297" s="8">
        <v>58</v>
      </c>
      <c r="K297" s="8">
        <v>872</v>
      </c>
      <c r="L297" s="10">
        <f t="shared" si="7"/>
        <v>0.95196506550218341</v>
      </c>
      <c r="M297" s="8">
        <v>0</v>
      </c>
      <c r="N297" s="8">
        <v>6</v>
      </c>
      <c r="O297" s="8">
        <v>810</v>
      </c>
      <c r="P297" s="8">
        <v>87</v>
      </c>
      <c r="Q297" s="8">
        <v>10</v>
      </c>
      <c r="R297" s="11">
        <f t="shared" si="1"/>
        <v>1.0917030567685589E-2</v>
      </c>
      <c r="S297" s="10">
        <f t="shared" si="2"/>
        <v>0.98908296943231444</v>
      </c>
      <c r="T297" s="8">
        <v>0</v>
      </c>
      <c r="U297" s="8">
        <v>3</v>
      </c>
      <c r="V297" s="12"/>
      <c r="W297" s="12">
        <v>0.79682229019345574</v>
      </c>
      <c r="X297" s="12">
        <v>0.91768541558071148</v>
      </c>
      <c r="Y297" s="12">
        <f t="shared" si="8"/>
        <v>0.15514277530872767</v>
      </c>
      <c r="Z297" s="12">
        <f t="shared" si="4"/>
        <v>7.1397553851602957E-2</v>
      </c>
    </row>
    <row r="298" spans="1:26" hidden="1">
      <c r="A298" s="8" t="s">
        <v>1319</v>
      </c>
      <c r="B298" s="9" t="s">
        <v>27</v>
      </c>
      <c r="C298" s="8" t="s">
        <v>479</v>
      </c>
      <c r="D298" s="8" t="s">
        <v>1320</v>
      </c>
      <c r="E298" s="8" t="s">
        <v>1321</v>
      </c>
      <c r="F298" s="8" t="s">
        <v>322</v>
      </c>
      <c r="G298" s="9" t="s">
        <v>323</v>
      </c>
      <c r="H298" s="8">
        <v>350</v>
      </c>
      <c r="I298" s="8">
        <v>188</v>
      </c>
      <c r="J298" s="8">
        <v>0</v>
      </c>
      <c r="K298" s="8">
        <v>188</v>
      </c>
      <c r="L298" s="10">
        <f t="shared" si="7"/>
        <v>0.53714285714285714</v>
      </c>
      <c r="M298" s="8">
        <v>0</v>
      </c>
      <c r="N298" s="8">
        <v>0</v>
      </c>
      <c r="O298" s="8">
        <v>26</v>
      </c>
      <c r="P298" s="8">
        <v>321</v>
      </c>
      <c r="Q298" s="8">
        <v>1</v>
      </c>
      <c r="R298" s="11">
        <f t="shared" si="1"/>
        <v>2.8571428571428571E-3</v>
      </c>
      <c r="S298" s="10">
        <f t="shared" si="2"/>
        <v>0.99714285714285711</v>
      </c>
      <c r="T298" s="8">
        <v>1</v>
      </c>
      <c r="U298" s="8">
        <v>1</v>
      </c>
      <c r="V298" s="12"/>
      <c r="W298" s="12">
        <v>0.53337558568550669</v>
      </c>
      <c r="X298" s="12">
        <v>0.88458317300074696</v>
      </c>
      <c r="Y298" s="12">
        <f t="shared" si="8"/>
        <v>3.7672714573504518E-3</v>
      </c>
      <c r="Z298" s="12">
        <f t="shared" si="4"/>
        <v>0.11255968414211015</v>
      </c>
    </row>
    <row r="299" spans="1:26" hidden="1">
      <c r="A299" s="8" t="s">
        <v>1322</v>
      </c>
      <c r="B299" s="9" t="s">
        <v>27</v>
      </c>
      <c r="C299" s="8" t="s">
        <v>529</v>
      </c>
      <c r="D299" s="8" t="s">
        <v>1323</v>
      </c>
      <c r="E299" s="8" t="s">
        <v>1324</v>
      </c>
      <c r="F299" s="8" t="s">
        <v>1325</v>
      </c>
      <c r="G299" s="9" t="s">
        <v>56</v>
      </c>
      <c r="H299" s="8">
        <v>469</v>
      </c>
      <c r="I299" s="8">
        <v>378</v>
      </c>
      <c r="J299" s="8">
        <v>18</v>
      </c>
      <c r="K299" s="8">
        <v>396</v>
      </c>
      <c r="L299" s="10">
        <f t="shared" si="7"/>
        <v>0.84434968017057566</v>
      </c>
      <c r="M299" s="8">
        <v>1</v>
      </c>
      <c r="N299" s="8">
        <v>0</v>
      </c>
      <c r="O299" s="8">
        <v>9</v>
      </c>
      <c r="P299" s="8">
        <v>458</v>
      </c>
      <c r="Q299" s="8">
        <v>1</v>
      </c>
      <c r="R299" s="11">
        <f t="shared" si="1"/>
        <v>2.1321961620469083E-3</v>
      </c>
      <c r="S299" s="10">
        <f t="shared" si="2"/>
        <v>0.99786780383795304</v>
      </c>
      <c r="T299" s="8">
        <v>0</v>
      </c>
      <c r="U299" s="8">
        <v>0</v>
      </c>
      <c r="V299" s="13" t="s">
        <v>1326</v>
      </c>
      <c r="W299" s="14">
        <v>0.35</v>
      </c>
      <c r="X299" s="14">
        <v>0.48</v>
      </c>
      <c r="Y299" s="12">
        <f t="shared" si="8"/>
        <v>0.49434968017057568</v>
      </c>
      <c r="Z299" s="12">
        <f t="shared" si="4"/>
        <v>0.51786780383795306</v>
      </c>
    </row>
    <row r="300" spans="1:26">
      <c r="A300" s="8" t="s">
        <v>1327</v>
      </c>
      <c r="B300" s="9" t="s">
        <v>40</v>
      </c>
      <c r="C300" s="8" t="s">
        <v>163</v>
      </c>
      <c r="D300" s="8" t="s">
        <v>1328</v>
      </c>
      <c r="E300" s="8" t="s">
        <v>1329</v>
      </c>
      <c r="F300" s="8" t="s">
        <v>166</v>
      </c>
      <c r="G300" s="16" t="s">
        <v>323</v>
      </c>
      <c r="H300" s="8">
        <v>91</v>
      </c>
      <c r="I300" s="8">
        <v>87</v>
      </c>
      <c r="J300" s="8">
        <v>1</v>
      </c>
      <c r="K300" s="8">
        <v>88</v>
      </c>
      <c r="L300" s="10">
        <f t="shared" si="7"/>
        <v>0.96703296703296704</v>
      </c>
      <c r="M300" s="8">
        <v>0</v>
      </c>
      <c r="N300" s="8">
        <v>0</v>
      </c>
      <c r="O300" s="8">
        <v>4</v>
      </c>
      <c r="P300" s="8">
        <v>83</v>
      </c>
      <c r="Q300" s="8">
        <v>0</v>
      </c>
      <c r="R300" s="11">
        <f t="shared" si="1"/>
        <v>0</v>
      </c>
      <c r="S300" s="10">
        <f t="shared" si="2"/>
        <v>1</v>
      </c>
      <c r="T300" s="8">
        <v>0</v>
      </c>
      <c r="U300" s="8">
        <v>4</v>
      </c>
      <c r="V300" s="12"/>
      <c r="W300" s="12">
        <v>0.84639397092547508</v>
      </c>
      <c r="X300" s="12">
        <v>0.90834149938880859</v>
      </c>
      <c r="Y300" s="12">
        <f t="shared" si="8"/>
        <v>0.12063899610749196</v>
      </c>
      <c r="Z300" s="12">
        <f t="shared" si="4"/>
        <v>9.1658500611191407E-2</v>
      </c>
    </row>
    <row r="301" spans="1:26">
      <c r="A301" s="8" t="s">
        <v>1330</v>
      </c>
      <c r="B301" s="9" t="s">
        <v>40</v>
      </c>
      <c r="C301" s="8" t="s">
        <v>47</v>
      </c>
      <c r="D301" s="8" t="s">
        <v>1331</v>
      </c>
      <c r="E301" s="8" t="s">
        <v>1332</v>
      </c>
      <c r="F301" s="8" t="s">
        <v>143</v>
      </c>
      <c r="G301" s="9" t="s">
        <v>323</v>
      </c>
      <c r="H301" s="8">
        <v>262</v>
      </c>
      <c r="I301" s="8">
        <v>0</v>
      </c>
      <c r="J301" s="8">
        <v>259</v>
      </c>
      <c r="K301" s="8">
        <v>259</v>
      </c>
      <c r="L301" s="42">
        <f t="shared" si="7"/>
        <v>0.98854961832061072</v>
      </c>
      <c r="M301" s="43">
        <v>7</v>
      </c>
      <c r="N301" s="8">
        <v>0</v>
      </c>
      <c r="O301" s="8">
        <v>231</v>
      </c>
      <c r="P301" s="8">
        <v>5</v>
      </c>
      <c r="Q301" s="8">
        <v>19</v>
      </c>
      <c r="R301" s="11">
        <f t="shared" si="1"/>
        <v>7.2519083969465645E-2</v>
      </c>
      <c r="S301" s="10">
        <f t="shared" si="2"/>
        <v>0.9274809160305344</v>
      </c>
      <c r="T301" s="43">
        <v>0</v>
      </c>
      <c r="U301" s="8">
        <v>0</v>
      </c>
      <c r="V301" s="13" t="s">
        <v>1333</v>
      </c>
      <c r="W301" s="14">
        <v>7.0000000000000007E-2</v>
      </c>
      <c r="X301" s="14">
        <v>0.97</v>
      </c>
      <c r="Y301" s="12">
        <f t="shared" si="8"/>
        <v>0.91854961832061077</v>
      </c>
      <c r="Z301" s="12">
        <f t="shared" si="4"/>
        <v>-4.2519083969465576E-2</v>
      </c>
    </row>
    <row r="302" spans="1:26" hidden="1">
      <c r="A302" s="8"/>
      <c r="B302" s="9"/>
      <c r="C302" s="8"/>
      <c r="D302" s="8"/>
      <c r="E302" s="8"/>
      <c r="F302" s="8"/>
      <c r="G302" s="8"/>
      <c r="H302" s="44">
        <f>SUM(H2:H301)</f>
        <v>94613</v>
      </c>
      <c r="I302" s="8"/>
      <c r="J302" s="8"/>
      <c r="K302" s="44">
        <f>SUM(K2:K301)</f>
        <v>42653</v>
      </c>
      <c r="L302" s="42"/>
      <c r="M302" s="44">
        <f t="shared" ref="M302:Q302" si="9">SUM(M2:M301)</f>
        <v>639</v>
      </c>
      <c r="N302" s="44">
        <f t="shared" si="9"/>
        <v>3367</v>
      </c>
      <c r="O302" s="44">
        <f t="shared" si="9"/>
        <v>18256</v>
      </c>
      <c r="P302" s="44">
        <f t="shared" si="9"/>
        <v>25946</v>
      </c>
      <c r="Q302" s="44">
        <f t="shared" si="9"/>
        <v>42300</v>
      </c>
      <c r="R302" s="11"/>
      <c r="S302" s="42"/>
      <c r="T302" s="44">
        <f t="shared" ref="T302:U302" si="10">SUM(T2:T301)</f>
        <v>212</v>
      </c>
      <c r="U302" s="44">
        <f t="shared" si="10"/>
        <v>3894</v>
      </c>
      <c r="V302" s="12"/>
      <c r="W302" s="12"/>
      <c r="X302" s="12"/>
      <c r="Y302" s="12"/>
      <c r="Z302" s="12"/>
    </row>
  </sheetData>
  <autoFilter ref="A1:Z302">
    <filterColumn colId="1">
      <filters>
        <filter val="Charter"/>
      </filters>
    </filterColumn>
  </autoFilter>
  <pageMargins left="0.75" right="0.75" top="1" bottom="1" header="0.5" footer="0.5"/>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abSelected="1" workbookViewId="0">
      <selection activeCell="A4" sqref="A4:A20"/>
    </sheetView>
  </sheetViews>
  <sheetFormatPr baseColWidth="10" defaultColWidth="13.5" defaultRowHeight="15" customHeight="1" x14ac:dyDescent="0"/>
  <cols>
    <col min="1" max="1" width="69.33203125" style="46" customWidth="1"/>
    <col min="2" max="16384" width="13.5" style="46"/>
  </cols>
  <sheetData>
    <row r="1" spans="1:6" ht="45">
      <c r="A1" s="45" t="s">
        <v>1334</v>
      </c>
      <c r="F1" s="45" t="s">
        <v>1335</v>
      </c>
    </row>
    <row r="2" spans="1:6" ht="90">
      <c r="A2" s="45" t="s">
        <v>1336</v>
      </c>
      <c r="F2" s="45" t="s">
        <v>1337</v>
      </c>
    </row>
    <row r="4" spans="1:6" ht="15" customHeight="1">
      <c r="A4" s="49" t="s">
        <v>1338</v>
      </c>
      <c r="B4" s="48"/>
      <c r="C4" s="48"/>
      <c r="D4" s="48"/>
    </row>
    <row r="5" spans="1:6">
      <c r="A5" s="47"/>
    </row>
    <row r="6" spans="1:6" ht="15" customHeight="1">
      <c r="A6" s="47"/>
    </row>
    <row r="7" spans="1:6" ht="15" customHeight="1">
      <c r="A7" s="47"/>
    </row>
    <row r="8" spans="1:6" ht="15" customHeight="1">
      <c r="A8" s="47"/>
    </row>
    <row r="9" spans="1:6" ht="15" customHeight="1">
      <c r="A9" s="47"/>
    </row>
    <row r="10" spans="1:6" ht="15" customHeight="1">
      <c r="A10" s="47"/>
    </row>
    <row r="11" spans="1:6" ht="15" customHeight="1">
      <c r="A11" s="47"/>
    </row>
    <row r="12" spans="1:6" ht="15" customHeight="1">
      <c r="A12" s="47"/>
    </row>
    <row r="13" spans="1:6" ht="15" customHeight="1">
      <c r="A13" s="47"/>
    </row>
    <row r="14" spans="1:6" ht="15" customHeight="1">
      <c r="A14" s="47"/>
    </row>
    <row r="15" spans="1:6" ht="15" customHeight="1">
      <c r="A15" s="47"/>
    </row>
    <row r="16" spans="1:6" ht="15" customHeight="1">
      <c r="A16" s="47"/>
    </row>
    <row r="17" spans="1:1" ht="15" customHeight="1">
      <c r="A17" s="47"/>
    </row>
    <row r="18" spans="1:1" ht="15" customHeight="1">
      <c r="A18" s="47"/>
    </row>
    <row r="19" spans="1:1" ht="15" customHeight="1">
      <c r="A19" s="47"/>
    </row>
    <row r="20" spans="1:1" ht="15" customHeight="1">
      <c r="A20" s="47"/>
    </row>
  </sheetData>
  <mergeCells count="1">
    <mergeCell ref="A4:A20"/>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2013 Montessori Data</vt:lpstr>
      <vt:lpstr>Details on spreadsheet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Mira Debs</cp:lastModifiedBy>
  <dcterms:modified xsi:type="dcterms:W3CDTF">2016-05-18T17:48:48Z</dcterms:modified>
</cp:coreProperties>
</file>